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390" windowHeight="5805" activeTab="9"/>
  </bookViews>
  <sheets>
    <sheet name="1" sheetId="1" r:id="rId1"/>
    <sheet name="2" sheetId="2" r:id="rId2"/>
    <sheet name="3 " sheetId="3" r:id="rId3"/>
    <sheet name="4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4">'5 '!$A$1:$C$55</definedName>
    <definedName name="_xlnm.Print_Area" localSheetId="5">'6 '!$A$1:$B$90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<sst xmlns="http://schemas.openxmlformats.org/spreadsheetml/2006/main" count="471" uniqueCount="257">
  <si>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</si>
  <si>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</si>
  <si>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</si>
  <si>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</si>
  <si>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</si>
  <si>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</si>
  <si>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</si>
  <si>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</si>
  <si>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</si>
  <si>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</si>
  <si>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</si>
  <si>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</si>
  <si>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</si>
  <si>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</si>
  <si>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</si>
  <si>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</si>
  <si>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</si>
  <si>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</si>
  <si>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</si>
  <si>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</si>
  <si>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</si>
  <si>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</si>
  <si>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</si>
  <si>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</si>
  <si>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</si>
  <si>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</si>
  <si>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</si>
  <si>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</si>
  <si>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</si>
  <si>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</si>
  <si>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</si>
  <si>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</si>
  <si>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</si>
  <si>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</si>
  <si>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</si>
  <si>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</si>
  <si>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</si>
  <si>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</si>
  <si>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</si>
  <si>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</si>
  <si>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</si>
  <si>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</si>
  <si>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</si>
  <si>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</si>
  <si>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</si>
  <si>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</si>
  <si>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</si>
  <si>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</si>
  <si>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</si>
  <si>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</si>
  <si>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</si>
  <si>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</si>
  <si>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</si>
  <si>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</si>
  <si>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</si>
  <si>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</si>
  <si>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</si>
  <si>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</si>
  <si>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</si>
  <si>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</si>
  <si>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</si>
  <si>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</si>
  <si>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</si>
  <si>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</si>
  <si>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</si>
  <si>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</si>
  <si>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</si>
  <si>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</si>
  <si>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</si>
  <si>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</si>
  <si>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</si>
  <si>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</si>
  <si>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</si>
  <si>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</si>
  <si>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</si>
  <si>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</si>
  <si>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</si>
  <si>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</si>
  <si>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</si>
  <si>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</si>
  <si>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</si>
  <si>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електрик дільниці</t>
  </si>
  <si>
    <t xml:space="preserve"> механік</t>
  </si>
  <si>
    <t xml:space="preserve"> диспетчер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</si>
  <si>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</si>
  <si>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</si>
  <si>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</si>
  <si>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</si>
  <si>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</si>
  <si>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</si>
  <si>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</si>
  <si>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робітник з комплексного обслуговування й ремонту будинків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</si>
  <si>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</si>
  <si>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</si>
  <si>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</si>
  <si>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</si>
  <si>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</si>
  <si>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</si>
  <si>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юрисконсульт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</si>
  <si>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</si>
  <si>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</si>
  <si>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</si>
  <si>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касир (на підприємстві, в установі, організації)</t>
  </si>
  <si>
    <t xml:space="preserve"> листоноша (поштар)</t>
  </si>
  <si>
    <t xml:space="preserve"> соціальний робітник</t>
  </si>
  <si>
    <t xml:space="preserve"> молодша медична сестра з догляду за хворими</t>
  </si>
  <si>
    <t xml:space="preserve"> робітник фермерського господарства</t>
  </si>
  <si>
    <t xml:space="preserve"> овочівник</t>
  </si>
  <si>
    <t xml:space="preserve"> робітник з догляду за тваринами</t>
  </si>
  <si>
    <t xml:space="preserve"> робітник зеленого будівництва</t>
  </si>
  <si>
    <t xml:space="preserve"> птахівник</t>
  </si>
  <si>
    <t xml:space="preserve"> робітник з благоустрою</t>
  </si>
  <si>
    <t>2018 р.</t>
  </si>
  <si>
    <t>(ТОП-50)</t>
  </si>
  <si>
    <t xml:space="preserve"> оператор котельні</t>
  </si>
  <si>
    <t>монтажник</t>
  </si>
  <si>
    <t xml:space="preserve"> 2019 р.</t>
  </si>
  <si>
    <t xml:space="preserve"> електромеханік</t>
  </si>
  <si>
    <t xml:space="preserve"> слюсар аварійно-відбудовних робіт</t>
  </si>
  <si>
    <t xml:space="preserve"> дорожній робітник.</t>
  </si>
  <si>
    <t xml:space="preserve"> фрезерувальник</t>
  </si>
  <si>
    <t xml:space="preserve"> водій тролейбуса</t>
  </si>
  <si>
    <t>бригадир на дільницях основного виробництва (інші сільськогосподарські робітники та рибалки)</t>
  </si>
  <si>
    <t>керуючий відділенням</t>
  </si>
  <si>
    <t>Кількість вакансій, зареєстрованих в Миколаївській обласній службі зайнятості</t>
  </si>
  <si>
    <t>Кількість осіб, які мали статус безробітного в Миколаївській обласній службі зайнятості</t>
  </si>
  <si>
    <t>Кількість осіб, які мали статус безробітного 
в Миколаївській обласній службі зайнятості</t>
  </si>
  <si>
    <t xml:space="preserve"> продавець продовольчих товарів</t>
  </si>
  <si>
    <t xml:space="preserve"> тракторист</t>
  </si>
  <si>
    <t xml:space="preserve"> продавець непродовольчих товарів</t>
  </si>
  <si>
    <t xml:space="preserve"> менеджер (управитель) із збуту</t>
  </si>
  <si>
    <t xml:space="preserve"> викладач (методи навчання)</t>
  </si>
  <si>
    <t xml:space="preserve"> виноградар</t>
  </si>
  <si>
    <t xml:space="preserve"> керуючий відділенням</t>
  </si>
  <si>
    <t xml:space="preserve"> лікар ветеринарної медицини</t>
  </si>
  <si>
    <t xml:space="preserve"> агроном</t>
  </si>
  <si>
    <t xml:space="preserve"> методист</t>
  </si>
  <si>
    <t xml:space="preserve"> рибалка прибережного лову</t>
  </si>
  <si>
    <t xml:space="preserve"> слюсар з ремонту сільськогосподарських машин та устаткування</t>
  </si>
  <si>
    <t xml:space="preserve"> шліфувальник</t>
  </si>
  <si>
    <t xml:space="preserve"> комплектувальник</t>
  </si>
  <si>
    <t xml:space="preserve"> машиніст насосних установок</t>
  </si>
  <si>
    <t>водій тролейбуса</t>
  </si>
  <si>
    <t>начальник відділу кадрів</t>
  </si>
  <si>
    <t>водій трамвая</t>
  </si>
  <si>
    <t>виконавець робіт</t>
  </si>
  <si>
    <t>головний зоотехнік</t>
  </si>
  <si>
    <t>міколог</t>
  </si>
  <si>
    <t>іхтіолог</t>
  </si>
  <si>
    <t>апаратник борошномельного виробництва</t>
  </si>
  <si>
    <t>монтажник технологічних трубопроводів</t>
  </si>
  <si>
    <t>інженер-конструктор</t>
  </si>
  <si>
    <t>машиніст компресорних установок</t>
  </si>
  <si>
    <t>стивідор</t>
  </si>
  <si>
    <t>оператор верстатів з програмним керуванням</t>
  </si>
  <si>
    <t>головний економіст</t>
  </si>
  <si>
    <t>інженер-технолог (механіка)</t>
  </si>
  <si>
    <t>зоотехнік</t>
  </si>
  <si>
    <t>слюсар з ремонту устаткування подавання палива</t>
  </si>
  <si>
    <t>машиніст бульдозера (будівельні роботи)</t>
  </si>
  <si>
    <t>помічник механіка</t>
  </si>
  <si>
    <t>начальник служби</t>
  </si>
  <si>
    <t>начальник дільниці</t>
  </si>
  <si>
    <t>лицювальник (будівельний)</t>
  </si>
  <si>
    <t>покрівельник будівельний</t>
  </si>
  <si>
    <t>помічник капітана - помічник механіка (суднового)</t>
  </si>
  <si>
    <t>заступник начальника управління (самостійного) - начальник відділу</t>
  </si>
  <si>
    <t>менеджер (управитель) з реклами</t>
  </si>
  <si>
    <t>інженер з пожежної безпеки</t>
  </si>
  <si>
    <t>начальник охорони (пожежної, сторожової та ін.)</t>
  </si>
  <si>
    <t>старший механік-капітан</t>
  </si>
  <si>
    <t>вчитель з початкової освіти (з дипломом молодшого спеціаліста)</t>
  </si>
  <si>
    <t>фельд'єгер</t>
  </si>
  <si>
    <t>перукар (перукар - модельєр)</t>
  </si>
  <si>
    <t>охоронець</t>
  </si>
  <si>
    <t>птахівник</t>
  </si>
  <si>
    <t>телеоператор</t>
  </si>
  <si>
    <t>черговий пульта (пункт централізованого спостереження)</t>
  </si>
  <si>
    <t>пожежний-рятувальник</t>
  </si>
  <si>
    <t>січень-березень</t>
  </si>
  <si>
    <t>станом на 1 квітня</t>
  </si>
  <si>
    <t xml:space="preserve">Професії, по яких кількість  вакансій є найбільшою в Миколаївській обласній службі зайнятості 
 у січні-березні 2019 року </t>
  </si>
  <si>
    <t>Станом на 01.04.2019 року</t>
  </si>
  <si>
    <t>Професії, по яких кількість  вакансій є найбільшою в Миколаївській обласній службі зайнятості
 у січні-березні 2019 року</t>
  </si>
  <si>
    <t>станом на 01.04.2019 року</t>
  </si>
  <si>
    <t>Професії, по яких середній розмір запропонованої  заробітної  плати є найбільшим в Миколаївській обласній службі зайнятості, 
станом на 01.04.2019 року</t>
  </si>
  <si>
    <t>Професії, по яких середній розмір                                                      запропонованої заробітної плати є найбільшим  в Миколаївській обласній службі зайнятості станом на 01.04.2019 року</t>
  </si>
  <si>
    <t>Кількість вакансій та чисельність безробітних  в Миколаївській обласній службі зайнятості                                               станом на 1 квітня 2019 року</t>
  </si>
  <si>
    <t>Кількість вакансій та чисельність безробітних за професійними групами в Миколаївській обласній службі зайнятості станом на 1 квітня 2019 року</t>
  </si>
  <si>
    <t xml:space="preserve"> заступник начальника відділу</t>
  </si>
  <si>
    <t xml:space="preserve"> головний інженер</t>
  </si>
  <si>
    <t xml:space="preserve"> інженер з охорони праці</t>
  </si>
  <si>
    <t xml:space="preserve"> плодоовочівник</t>
  </si>
  <si>
    <t xml:space="preserve"> пекар</t>
  </si>
  <si>
    <t xml:space="preserve"> оператор полів зрошування та фільтрації</t>
  </si>
  <si>
    <t>інженер-енергетик</t>
  </si>
  <si>
    <t>помічник машиніста тепловоза</t>
  </si>
  <si>
    <t>начальник відділу матеріально-технічного постачання</t>
  </si>
  <si>
    <t>начальник виробництва</t>
  </si>
  <si>
    <t>майстер виробництва</t>
  </si>
  <si>
    <t>машиніст бульдозера (гірничі роботи)</t>
  </si>
  <si>
    <t>електромеханік загальносуднового електроустаткування</t>
  </si>
  <si>
    <t>друкарка</t>
  </si>
  <si>
    <t>слюсар-механік з радіоелектронної апаратури</t>
  </si>
  <si>
    <t>газорізальник</t>
  </si>
  <si>
    <t>майстер виробничої дільниці</t>
  </si>
  <si>
    <t>начальник лабораторії метрології</t>
  </si>
  <si>
    <t>Завідувач сектору</t>
  </si>
  <si>
    <t>слюсар з виготовлення й ремонту трубопроводів</t>
  </si>
  <si>
    <t>виробник м'ясних напівфабрикатів</t>
  </si>
  <si>
    <t>машиніст тепловоза</t>
  </si>
  <si>
    <t>опоряджувальник будівельний</t>
  </si>
  <si>
    <t>юрист</t>
  </si>
  <si>
    <t>інженер з технічного нагляду (будівництво)</t>
  </si>
  <si>
    <t>фахівець з методів розширення ринку збуту (маркетолог)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</si>
  <si>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</si>
  <si>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</si>
  <si>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інспектор</t>
  </si>
  <si>
    <t xml:space="preserve"> вихователь дошкільного навчального закладу</t>
  </si>
  <si>
    <t>обліковець</t>
  </si>
  <si>
    <t>обліковець з реєстрації бухгалтерських даних</t>
  </si>
  <si>
    <t>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</si>
  <si>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</si>
  <si>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оператор інкубаторно-птахівничої станції</t>
  </si>
  <si>
    <t>електрозварник ручного зварювання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</si>
  <si>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</si>
  <si>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</si>
  <si>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монтер колії</t>
  </si>
  <si>
    <t xml:space="preserve"> начальник відділу</t>
  </si>
  <si>
    <t xml:space="preserve"> менеджер (управитель)</t>
  </si>
  <si>
    <t xml:space="preserve"> фельдшер з медицини невідкладних станів</t>
  </si>
  <si>
    <t>електрогазозварник</t>
  </si>
  <si>
    <t xml:space="preserve"> електрозварник ручного зварювання</t>
  </si>
  <si>
    <t xml:space="preserve"> продавець-консультант</t>
  </si>
  <si>
    <t>тракторист-машиніст сільськогосподарського (лісогосподарського) виробництва</t>
  </si>
  <si>
    <t>представник торговельний</t>
  </si>
  <si>
    <t>технік-програміст</t>
  </si>
  <si>
    <t>інкасатор</t>
  </si>
  <si>
    <t>контролер-ревізор</t>
  </si>
  <si>
    <t>касир (на підприємстві, в установі, організації)</t>
  </si>
  <si>
    <t>охоронник</t>
  </si>
  <si>
    <t>продавець непродовольчих товарів</t>
  </si>
  <si>
    <t>кухар</t>
  </si>
  <si>
    <t>рятувальник</t>
  </si>
  <si>
    <t>озеленювач</t>
  </si>
  <si>
    <t>овочівник</t>
  </si>
  <si>
    <t>готувач кормів (тваринництво)</t>
  </si>
  <si>
    <t>машиніст автомобілерозвантажувача</t>
  </si>
  <si>
    <t>чистильник виробів, напівфабрикатів та матеріалів</t>
  </si>
  <si>
    <t>вагар-обліковець</t>
  </si>
  <si>
    <t>приймальник товарів</t>
  </si>
  <si>
    <t>робітник з благоустрою</t>
  </si>
  <si>
    <t>пожежний (респіраторнік)</t>
  </si>
  <si>
    <t>робітник з комплексного обслуговування сільськогосподарського виробництва</t>
  </si>
  <si>
    <t>офіс-адміністратор</t>
  </si>
  <si>
    <t>офісний службовець (систематизація документів)</t>
  </si>
  <si>
    <t>кошторисник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</si>
</sst>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</numFmts>
  <fonts count="7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4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82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24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17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0" fillId="0" borderId="0" applyFont="0" applyFill="0" applyBorder="0" applyProtection="0">
      <alignment/>
    </xf>
    <xf numFmtId="183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6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69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0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71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10" fillId="10" borderId="12" applyNumberFormat="0" applyFont="0" applyAlignment="0" applyProtection="0"/>
    <xf numFmtId="0" fontId="10" fillId="10" borderId="12" applyNumberFormat="0" applyFont="0" applyAlignment="0" applyProtection="0"/>
    <xf numFmtId="0" fontId="5" fillId="10" borderId="12" applyNumberFormat="0" applyFon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9" fontId="0" fillId="0" borderId="0" applyFont="0" applyFill="0" applyBorder="0" applyAlignment="0" applyProtection="0"/>
    <xf numFmtId="0" fontId="31" fillId="27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</cellStyleXfs>
  <cellXfs count="169">
    <xf numFmtId="0" fontId="0" fillId="0" borderId="0" xfId="0" applyAlignment="1">
      <alignment/>
    </xf>
    <xf numFmtId="0" fontId="7" fillId="0" borderId="0" xfId="522" applyFont="1" applyFill="1">
      <alignment/>
      <protection/>
    </xf>
    <xf numFmtId="0" fontId="44" fillId="0" borderId="0" xfId="522" applyFont="1" applyFill="1" applyBorder="1" applyAlignment="1">
      <alignment horizontal="center"/>
      <protection/>
    </xf>
    <xf numFmtId="0" fontId="44" fillId="0" borderId="0" xfId="522" applyFont="1" applyFill="1">
      <alignment/>
      <protection/>
    </xf>
    <xf numFmtId="0" fontId="44" fillId="0" borderId="0" xfId="522" applyFont="1" applyFill="1" applyAlignment="1">
      <alignment vertical="center"/>
      <protection/>
    </xf>
    <xf numFmtId="0" fontId="6" fillId="0" borderId="0" xfId="522" applyFont="1" applyFill="1">
      <alignment/>
      <protection/>
    </xf>
    <xf numFmtId="0" fontId="6" fillId="0" borderId="0" xfId="522" applyFont="1" applyFill="1" applyAlignment="1">
      <alignment wrapText="1"/>
      <protection/>
    </xf>
    <xf numFmtId="181" fontId="7" fillId="0" borderId="3" xfId="522" applyNumberFormat="1" applyFont="1" applyFill="1" applyBorder="1" applyAlignment="1">
      <alignment horizontal="center" vertical="center" wrapText="1"/>
      <protection/>
    </xf>
    <xf numFmtId="0" fontId="2" fillId="0" borderId="0" xfId="522" applyFont="1" applyFill="1" applyAlignment="1">
      <alignment vertical="center"/>
      <protection/>
    </xf>
    <xf numFmtId="1" fontId="6" fillId="0" borderId="0" xfId="522" applyNumberFormat="1" applyFont="1" applyFill="1" applyAlignment="1">
      <alignment horizontal="center" vertical="center"/>
      <protection/>
    </xf>
    <xf numFmtId="0" fontId="2" fillId="0" borderId="0" xfId="522" applyFont="1" applyFill="1" applyAlignment="1">
      <alignment vertical="center" wrapText="1"/>
      <protection/>
    </xf>
    <xf numFmtId="0" fontId="6" fillId="0" borderId="0" xfId="522" applyFont="1" applyFill="1" applyAlignment="1">
      <alignment vertical="center"/>
      <protection/>
    </xf>
    <xf numFmtId="0" fontId="6" fillId="0" borderId="0" xfId="522" applyFont="1" applyFill="1" applyAlignment="1">
      <alignment horizontal="center"/>
      <protection/>
    </xf>
    <xf numFmtId="3" fontId="6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42" fillId="0" borderId="0" xfId="522" applyFont="1" applyFill="1">
      <alignment/>
      <protection/>
    </xf>
    <xf numFmtId="0" fontId="49" fillId="0" borderId="0" xfId="522" applyFont="1" applyFill="1">
      <alignment/>
      <protection/>
    </xf>
    <xf numFmtId="3" fontId="49" fillId="0" borderId="0" xfId="522" applyNumberFormat="1" applyFont="1" applyFill="1" applyAlignment="1">
      <alignment vertical="center"/>
      <protection/>
    </xf>
    <xf numFmtId="181" fontId="49" fillId="0" borderId="0" xfId="522" applyNumberFormat="1" applyFont="1" applyFill="1">
      <alignment/>
      <protection/>
    </xf>
    <xf numFmtId="3" fontId="49" fillId="0" borderId="0" xfId="522" applyNumberFormat="1" applyFont="1" applyFill="1">
      <alignment/>
      <protection/>
    </xf>
    <xf numFmtId="3" fontId="7" fillId="0" borderId="3" xfId="522" applyNumberFormat="1" applyFont="1" applyFill="1" applyBorder="1" applyAlignment="1">
      <alignment horizontal="center" vertical="center" wrapText="1"/>
      <protection/>
    </xf>
    <xf numFmtId="0" fontId="7" fillId="0" borderId="3" xfId="522" applyFont="1" applyFill="1" applyBorder="1" applyAlignment="1">
      <alignment horizontal="center" vertical="center" wrapText="1"/>
      <protection/>
    </xf>
    <xf numFmtId="0" fontId="2" fillId="0" borderId="3" xfId="522" applyFont="1" applyFill="1" applyBorder="1" applyAlignment="1">
      <alignment horizontal="left" vertical="center" wrapText="1"/>
      <protection/>
    </xf>
    <xf numFmtId="0" fontId="42" fillId="0" borderId="3" xfId="522" applyFont="1" applyFill="1" applyBorder="1" applyAlignment="1">
      <alignment horizontal="center" vertical="center" wrapText="1"/>
      <protection/>
    </xf>
    <xf numFmtId="3" fontId="7" fillId="0" borderId="3" xfId="522" applyNumberFormat="1" applyFont="1" applyFill="1" applyBorder="1" applyAlignment="1">
      <alignment horizontal="center" vertical="center"/>
      <protection/>
    </xf>
    <xf numFmtId="0" fontId="7" fillId="0" borderId="3" xfId="522" applyFont="1" applyFill="1" applyBorder="1" applyAlignment="1">
      <alignment horizontal="center" vertical="center" wrapText="1"/>
      <protection/>
    </xf>
    <xf numFmtId="0" fontId="53" fillId="0" borderId="3" xfId="522" applyFont="1" applyFill="1" applyBorder="1" applyAlignment="1">
      <alignment horizontal="center" vertical="center" wrapText="1"/>
      <protection/>
    </xf>
    <xf numFmtId="0" fontId="54" fillId="0" borderId="3" xfId="522" applyFont="1" applyFill="1" applyBorder="1" applyAlignment="1">
      <alignment horizontal="center" vertical="center" wrapText="1"/>
      <protection/>
    </xf>
    <xf numFmtId="0" fontId="7" fillId="0" borderId="22" xfId="522" applyFont="1" applyFill="1" applyBorder="1" applyAlignment="1">
      <alignment horizontal="center" vertical="center" wrapText="1"/>
      <protection/>
    </xf>
    <xf numFmtId="181" fontId="7" fillId="0" borderId="23" xfId="522" applyNumberFormat="1" applyFont="1" applyFill="1" applyBorder="1" applyAlignment="1">
      <alignment horizontal="center" vertical="center" wrapText="1"/>
      <protection/>
    </xf>
    <xf numFmtId="0" fontId="2" fillId="0" borderId="22" xfId="522" applyFont="1" applyFill="1" applyBorder="1" applyAlignment="1">
      <alignment horizontal="left" vertical="center" wrapText="1"/>
      <protection/>
    </xf>
    <xf numFmtId="0" fontId="2" fillId="0" borderId="24" xfId="522" applyFont="1" applyFill="1" applyBorder="1" applyAlignment="1">
      <alignment horizontal="left" vertical="center" wrapText="1"/>
      <protection/>
    </xf>
    <xf numFmtId="0" fontId="7" fillId="17" borderId="0" xfId="522" applyFont="1" applyFill="1">
      <alignment/>
      <protection/>
    </xf>
    <xf numFmtId="0" fontId="48" fillId="17" borderId="0" xfId="522" applyFont="1" applyFill="1" applyAlignment="1">
      <alignment horizontal="center"/>
      <protection/>
    </xf>
    <xf numFmtId="0" fontId="44" fillId="17" borderId="0" xfId="522" applyFont="1" applyFill="1" applyBorder="1" applyAlignment="1">
      <alignment horizontal="center"/>
      <protection/>
    </xf>
    <xf numFmtId="0" fontId="44" fillId="17" borderId="0" xfId="522" applyFont="1" applyFill="1">
      <alignment/>
      <protection/>
    </xf>
    <xf numFmtId="1" fontId="42" fillId="17" borderId="3" xfId="449" applyNumberFormat="1" applyFont="1" applyFill="1" applyBorder="1" applyAlignment="1">
      <alignment horizontal="center" vertical="center" wrapText="1"/>
      <protection/>
    </xf>
    <xf numFmtId="14" fontId="42" fillId="17" borderId="3" xfId="449" applyNumberFormat="1" applyFont="1" applyFill="1" applyBorder="1" applyAlignment="1">
      <alignment horizontal="center" vertical="center" wrapText="1"/>
      <protection/>
    </xf>
    <xf numFmtId="0" fontId="42" fillId="17" borderId="3" xfId="522" applyFont="1" applyFill="1" applyBorder="1" applyAlignment="1">
      <alignment horizontal="center" vertical="center" wrapText="1"/>
      <protection/>
    </xf>
    <xf numFmtId="3" fontId="42" fillId="17" borderId="3" xfId="522" applyNumberFormat="1" applyFont="1" applyFill="1" applyBorder="1" applyAlignment="1">
      <alignment horizontal="center" vertical="center"/>
      <protection/>
    </xf>
    <xf numFmtId="181" fontId="42" fillId="17" borderId="3" xfId="522" applyNumberFormat="1" applyFont="1" applyFill="1" applyBorder="1" applyAlignment="1">
      <alignment horizontal="center" vertical="center" wrapText="1"/>
      <protection/>
    </xf>
    <xf numFmtId="181" fontId="42" fillId="17" borderId="3" xfId="522" applyNumberFormat="1" applyFont="1" applyFill="1" applyBorder="1" applyAlignment="1">
      <alignment horizontal="center" vertical="center"/>
      <protection/>
    </xf>
    <xf numFmtId="0" fontId="44" fillId="17" borderId="0" xfId="522" applyFont="1" applyFill="1" applyAlignment="1">
      <alignment vertical="center"/>
      <protection/>
    </xf>
    <xf numFmtId="3" fontId="50" fillId="17" borderId="0" xfId="522" applyNumberFormat="1" applyFont="1" applyFill="1" applyAlignment="1">
      <alignment horizontal="center" vertical="center"/>
      <protection/>
    </xf>
    <xf numFmtId="0" fontId="51" fillId="17" borderId="3" xfId="521" applyFont="1" applyFill="1" applyBorder="1" applyAlignment="1">
      <alignment vertical="center" wrapText="1"/>
      <protection/>
    </xf>
    <xf numFmtId="0" fontId="6" fillId="17" borderId="0" xfId="522" applyFont="1" applyFill="1">
      <alignment/>
      <protection/>
    </xf>
    <xf numFmtId="3" fontId="6" fillId="17" borderId="0" xfId="522" applyNumberFormat="1" applyFont="1" applyFill="1">
      <alignment/>
      <protection/>
    </xf>
    <xf numFmtId="0" fontId="6" fillId="17" borderId="0" xfId="522" applyFont="1" applyFill="1" applyAlignment="1">
      <alignment vertical="center"/>
      <protection/>
    </xf>
    <xf numFmtId="181" fontId="6" fillId="17" borderId="0" xfId="522" applyNumberFormat="1" applyFont="1" applyFill="1">
      <alignment/>
      <protection/>
    </xf>
    <xf numFmtId="181" fontId="41" fillId="17" borderId="3" xfId="522" applyNumberFormat="1" applyFont="1" applyFill="1" applyBorder="1" applyAlignment="1">
      <alignment horizontal="center" vertical="center" wrapText="1"/>
      <protection/>
    </xf>
    <xf numFmtId="181" fontId="41" fillId="17" borderId="3" xfId="522" applyNumberFormat="1" applyFont="1" applyFill="1" applyBorder="1" applyAlignment="1">
      <alignment horizontal="center" vertical="center"/>
      <protection/>
    </xf>
    <xf numFmtId="0" fontId="51" fillId="17" borderId="3" xfId="0" applyFont="1" applyFill="1" applyBorder="1" applyAlignment="1">
      <alignment horizontal="center" vertical="center" wrapText="1"/>
    </xf>
    <xf numFmtId="0" fontId="51" fillId="17" borderId="3" xfId="0" applyFont="1" applyFill="1" applyBorder="1" applyAlignment="1">
      <alignment horizontal="center" vertical="center"/>
    </xf>
    <xf numFmtId="14" fontId="7" fillId="17" borderId="3" xfId="449" applyNumberFormat="1" applyFont="1" applyFill="1" applyBorder="1" applyAlignment="1">
      <alignment horizontal="center" vertical="center" wrapText="1"/>
      <protection/>
    </xf>
    <xf numFmtId="1" fontId="7" fillId="17" borderId="3" xfId="449" applyNumberFormat="1" applyFont="1" applyFill="1" applyBorder="1" applyAlignment="1">
      <alignment horizontal="center" vertical="center" wrapText="1"/>
      <protection/>
    </xf>
    <xf numFmtId="3" fontId="44" fillId="17" borderId="0" xfId="522" applyNumberFormat="1" applyFont="1" applyFill="1">
      <alignment/>
      <protection/>
    </xf>
    <xf numFmtId="3" fontId="44" fillId="17" borderId="0" xfId="522" applyNumberFormat="1" applyFont="1" applyFill="1" applyAlignment="1">
      <alignment vertical="center"/>
      <protection/>
    </xf>
    <xf numFmtId="0" fontId="52" fillId="17" borderId="0" xfId="522" applyFont="1" applyFill="1">
      <alignment/>
      <protection/>
    </xf>
    <xf numFmtId="3" fontId="41" fillId="17" borderId="3" xfId="449" applyNumberFormat="1" applyFont="1" applyFill="1" applyBorder="1" applyAlignment="1">
      <alignment horizontal="center" vertical="center" wrapText="1"/>
      <protection/>
    </xf>
    <xf numFmtId="0" fontId="51" fillId="17" borderId="0" xfId="522" applyFont="1" applyFill="1" applyAlignment="1">
      <alignment horizontal="center" vertical="center"/>
      <protection/>
    </xf>
    <xf numFmtId="0" fontId="6" fillId="17" borderId="0" xfId="522" applyFont="1" applyFill="1" applyAlignment="1">
      <alignment wrapText="1"/>
      <protection/>
    </xf>
    <xf numFmtId="0" fontId="8" fillId="0" borderId="0" xfId="501" applyFont="1" applyFill="1">
      <alignment/>
      <protection/>
    </xf>
    <xf numFmtId="0" fontId="56" fillId="0" borderId="0" xfId="501" applyFont="1" applyFill="1" applyAlignment="1">
      <alignment horizontal="center" vertical="center" wrapText="1"/>
      <protection/>
    </xf>
    <xf numFmtId="0" fontId="51" fillId="0" borderId="0" xfId="501" applyFont="1" applyFill="1">
      <alignment/>
      <protection/>
    </xf>
    <xf numFmtId="2" fontId="1" fillId="0" borderId="0" xfId="501" applyNumberFormat="1" applyFont="1" applyFill="1" applyAlignment="1">
      <alignment wrapText="1"/>
      <protection/>
    </xf>
    <xf numFmtId="0" fontId="1" fillId="0" borderId="0" xfId="501" applyFont="1" applyFill="1">
      <alignment/>
      <protection/>
    </xf>
    <xf numFmtId="2" fontId="8" fillId="0" borderId="3" xfId="501" applyNumberFormat="1" applyFont="1" applyFill="1" applyBorder="1" applyAlignment="1">
      <alignment horizontal="center" vertical="center" wrapText="1"/>
      <protection/>
    </xf>
    <xf numFmtId="0" fontId="1" fillId="0" borderId="3" xfId="501" applyFont="1" applyFill="1" applyBorder="1" applyAlignment="1">
      <alignment horizontal="center"/>
      <protection/>
    </xf>
    <xf numFmtId="2" fontId="1" fillId="0" borderId="3" xfId="501" applyNumberFormat="1" applyFont="1" applyFill="1" applyBorder="1" applyAlignment="1">
      <alignment horizontal="center" vertical="center" wrapText="1"/>
      <protection/>
    </xf>
    <xf numFmtId="0" fontId="1" fillId="0" borderId="3" xfId="501" applyFont="1" applyFill="1" applyBorder="1" applyAlignment="1">
      <alignment horizontal="center" vertical="center" wrapText="1"/>
      <protection/>
    </xf>
    <xf numFmtId="0" fontId="8" fillId="0" borderId="3" xfId="501" applyFont="1" applyFill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left" vertical="top" wrapText="1"/>
    </xf>
    <xf numFmtId="0" fontId="51" fillId="0" borderId="3" xfId="0" applyFont="1" applyFill="1" applyBorder="1" applyAlignment="1">
      <alignment horizontal="center" vertical="center"/>
    </xf>
    <xf numFmtId="3" fontId="51" fillId="0" borderId="3" xfId="501" applyNumberFormat="1" applyFont="1" applyFill="1" applyBorder="1" applyAlignment="1">
      <alignment horizontal="center" vertical="center" wrapText="1"/>
      <protection/>
    </xf>
    <xf numFmtId="0" fontId="8" fillId="0" borderId="0" xfId="501" applyFont="1" applyFill="1" applyAlignment="1">
      <alignment/>
      <protection/>
    </xf>
    <xf numFmtId="0" fontId="1" fillId="0" borderId="0" xfId="501" applyFont="1" applyFill="1" applyAlignment="1">
      <alignment vertical="center"/>
      <protection/>
    </xf>
    <xf numFmtId="3" fontId="1" fillId="0" borderId="0" xfId="501" applyNumberFormat="1" applyFont="1" applyFill="1">
      <alignment/>
      <protection/>
    </xf>
    <xf numFmtId="3" fontId="8" fillId="0" borderId="3" xfId="501" applyNumberFormat="1" applyFont="1" applyFill="1" applyBorder="1" applyAlignment="1">
      <alignment horizontal="center" vertical="center" wrapText="1"/>
      <protection/>
    </xf>
    <xf numFmtId="3" fontId="1" fillId="0" borderId="3" xfId="501" applyNumberFormat="1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0" xfId="501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8" fillId="0" borderId="3" xfId="0" applyNumberFormat="1" applyFont="1" applyFill="1" applyBorder="1" applyAlignment="1">
      <alignment horizontal="center" vertical="center"/>
    </xf>
    <xf numFmtId="3" fontId="51" fillId="0" borderId="3" xfId="0" applyNumberFormat="1" applyFont="1" applyFill="1" applyBorder="1" applyAlignment="1">
      <alignment horizontal="center" vertical="center"/>
    </xf>
    <xf numFmtId="1" fontId="7" fillId="0" borderId="3" xfId="449" applyNumberFormat="1" applyFont="1" applyFill="1" applyBorder="1" applyAlignment="1">
      <alignment horizontal="center" vertical="center" wrapText="1"/>
      <protection/>
    </xf>
    <xf numFmtId="3" fontId="7" fillId="0" borderId="3" xfId="522" applyNumberFormat="1" applyFont="1" applyFill="1" applyBorder="1" applyAlignment="1">
      <alignment horizontal="center" vertical="center"/>
      <protection/>
    </xf>
    <xf numFmtId="3" fontId="63" fillId="0" borderId="3" xfId="522" applyNumberFormat="1" applyFont="1" applyFill="1" applyBorder="1" applyAlignment="1">
      <alignment horizontal="center" vertical="center"/>
      <protection/>
    </xf>
    <xf numFmtId="181" fontId="3" fillId="0" borderId="3" xfId="522" applyNumberFormat="1" applyFont="1" applyFill="1" applyBorder="1" applyAlignment="1">
      <alignment horizontal="center" vertical="center" wrapText="1"/>
      <protection/>
    </xf>
    <xf numFmtId="181" fontId="3" fillId="0" borderId="23" xfId="522" applyNumberFormat="1" applyFont="1" applyFill="1" applyBorder="1" applyAlignment="1">
      <alignment horizontal="center" vertical="center" wrapText="1"/>
      <protection/>
    </xf>
    <xf numFmtId="181" fontId="3" fillId="0" borderId="25" xfId="522" applyNumberFormat="1" applyFont="1" applyFill="1" applyBorder="1" applyAlignment="1">
      <alignment horizontal="center" vertical="center" wrapText="1"/>
      <protection/>
    </xf>
    <xf numFmtId="181" fontId="3" fillId="0" borderId="26" xfId="522" applyNumberFormat="1" applyFont="1" applyFill="1" applyBorder="1" applyAlignment="1">
      <alignment horizontal="center" vertical="center" wrapText="1"/>
      <protection/>
    </xf>
    <xf numFmtId="0" fontId="6" fillId="0" borderId="0" xfId="522" applyFont="1" applyFill="1" applyAlignment="1">
      <alignment horizontal="center" vertical="center" wrapText="1"/>
      <protection/>
    </xf>
    <xf numFmtId="14" fontId="7" fillId="0" borderId="3" xfId="449" applyNumberFormat="1" applyFont="1" applyFill="1" applyBorder="1" applyAlignment="1">
      <alignment horizontal="center" vertical="center" wrapText="1"/>
      <protection/>
    </xf>
    <xf numFmtId="3" fontId="7" fillId="0" borderId="3" xfId="449" applyNumberFormat="1" applyFont="1" applyFill="1" applyBorder="1" applyAlignment="1">
      <alignment horizontal="center" vertical="center" wrapText="1"/>
      <protection/>
    </xf>
    <xf numFmtId="181" fontId="7" fillId="0" borderId="3" xfId="449" applyNumberFormat="1" applyFont="1" applyFill="1" applyBorder="1" applyAlignment="1">
      <alignment horizontal="center" vertical="center" wrapText="1"/>
      <protection/>
    </xf>
    <xf numFmtId="180" fontId="7" fillId="0" borderId="3" xfId="449" applyNumberFormat="1" applyFont="1" applyFill="1" applyBorder="1" applyAlignment="1">
      <alignment horizontal="center" vertical="center" wrapText="1"/>
      <protection/>
    </xf>
    <xf numFmtId="3" fontId="65" fillId="0" borderId="3" xfId="522" applyNumberFormat="1" applyFont="1" applyFill="1" applyBorder="1" applyAlignment="1">
      <alignment horizontal="center" vertical="center"/>
      <protection/>
    </xf>
    <xf numFmtId="181" fontId="41" fillId="0" borderId="3" xfId="449" applyNumberFormat="1" applyFont="1" applyFill="1" applyBorder="1" applyAlignment="1">
      <alignment horizontal="center" vertical="center" wrapText="1"/>
      <protection/>
    </xf>
    <xf numFmtId="3" fontId="51" fillId="0" borderId="3" xfId="522" applyNumberFormat="1" applyFont="1" applyFill="1" applyBorder="1" applyAlignment="1">
      <alignment horizontal="center" vertical="center"/>
      <protection/>
    </xf>
    <xf numFmtId="3" fontId="51" fillId="0" borderId="3" xfId="522" applyNumberFormat="1" applyFont="1" applyFill="1" applyBorder="1" applyAlignment="1">
      <alignment horizontal="center" vertical="center" wrapText="1"/>
      <protection/>
    </xf>
    <xf numFmtId="3" fontId="8" fillId="0" borderId="0" xfId="501" applyNumberFormat="1" applyFont="1" applyFill="1" applyAlignment="1">
      <alignment horizontal="center"/>
      <protection/>
    </xf>
    <xf numFmtId="0" fontId="1" fillId="0" borderId="3" xfId="501" applyFont="1" applyFill="1" applyBorder="1" applyAlignment="1">
      <alignment horizontal="center" vertical="center"/>
      <protection/>
    </xf>
    <xf numFmtId="1" fontId="8" fillId="0" borderId="3" xfId="0" applyNumberFormat="1" applyFont="1" applyFill="1" applyBorder="1" applyAlignment="1">
      <alignment horizontal="center" vertical="center"/>
    </xf>
    <xf numFmtId="0" fontId="1" fillId="0" borderId="0" xfId="501" applyFont="1" applyFill="1" applyAlignment="1">
      <alignment/>
      <protection/>
    </xf>
    <xf numFmtId="0" fontId="1" fillId="0" borderId="3" xfId="501" applyFont="1" applyFill="1" applyBorder="1">
      <alignment/>
      <protection/>
    </xf>
    <xf numFmtId="0" fontId="5" fillId="0" borderId="0" xfId="501" applyFill="1">
      <alignment/>
      <protection/>
    </xf>
    <xf numFmtId="0" fontId="1" fillId="0" borderId="27" xfId="501" applyFont="1" applyFill="1" applyBorder="1" applyAlignment="1">
      <alignment horizontal="center" vertical="center" wrapText="1"/>
      <protection/>
    </xf>
    <xf numFmtId="3" fontId="57" fillId="0" borderId="27" xfId="501" applyNumberFormat="1" applyFont="1" applyFill="1" applyBorder="1" applyAlignment="1">
      <alignment horizontal="center" vertical="center" wrapText="1"/>
      <protection/>
    </xf>
    <xf numFmtId="3" fontId="41" fillId="0" borderId="28" xfId="501" applyNumberFormat="1" applyFont="1" applyFill="1" applyBorder="1" applyAlignment="1">
      <alignment horizontal="center" vertical="center" wrapText="1"/>
      <protection/>
    </xf>
    <xf numFmtId="3" fontId="41" fillId="0" borderId="29" xfId="501" applyNumberFormat="1" applyFont="1" applyFill="1" applyBorder="1" applyAlignment="1">
      <alignment horizontal="center" vertical="center" wrapText="1"/>
      <protection/>
    </xf>
    <xf numFmtId="3" fontId="57" fillId="0" borderId="0" xfId="501" applyNumberFormat="1" applyFont="1" applyFill="1">
      <alignment/>
      <protection/>
    </xf>
    <xf numFmtId="1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41" fillId="0" borderId="29" xfId="501" applyFont="1" applyFill="1" applyBorder="1" applyAlignment="1">
      <alignment horizontal="center" vertical="center" wrapText="1"/>
      <protection/>
    </xf>
    <xf numFmtId="0" fontId="41" fillId="0" borderId="28" xfId="501" applyFont="1" applyFill="1" applyBorder="1" applyAlignment="1">
      <alignment horizontal="center" vertical="center" wrapText="1"/>
      <protection/>
    </xf>
    <xf numFmtId="0" fontId="49" fillId="17" borderId="3" xfId="522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8" fillId="0" borderId="29" xfId="501" applyNumberFormat="1" applyFont="1" applyFill="1" applyBorder="1" applyAlignment="1">
      <alignment horizontal="center" vertical="center" wrapText="1"/>
      <protection/>
    </xf>
    <xf numFmtId="0" fontId="8" fillId="0" borderId="29" xfId="501" applyFont="1" applyFill="1" applyBorder="1" applyAlignment="1">
      <alignment horizontal="left" vertical="center" wrapText="1"/>
      <protection/>
    </xf>
    <xf numFmtId="0" fontId="45" fillId="0" borderId="0" xfId="522" applyFont="1" applyFill="1" applyAlignment="1">
      <alignment horizontal="center" wrapText="1"/>
      <protection/>
    </xf>
    <xf numFmtId="0" fontId="46" fillId="0" borderId="0" xfId="522" applyFont="1" applyFill="1" applyAlignment="1">
      <alignment horizontal="center"/>
      <protection/>
    </xf>
    <xf numFmtId="0" fontId="44" fillId="0" borderId="30" xfId="522" applyFont="1" applyFill="1" applyBorder="1" applyAlignment="1">
      <alignment horizontal="center"/>
      <protection/>
    </xf>
    <xf numFmtId="0" fontId="44" fillId="0" borderId="22" xfId="522" applyFont="1" applyFill="1" applyBorder="1" applyAlignment="1">
      <alignment horizontal="center"/>
      <protection/>
    </xf>
    <xf numFmtId="0" fontId="7" fillId="0" borderId="31" xfId="522" applyFont="1" applyFill="1" applyBorder="1" applyAlignment="1">
      <alignment horizontal="center" vertical="center" wrapText="1"/>
      <protection/>
    </xf>
    <xf numFmtId="0" fontId="7" fillId="0" borderId="3" xfId="522" applyFont="1" applyFill="1" applyBorder="1" applyAlignment="1">
      <alignment horizontal="center" vertical="center" wrapText="1"/>
      <protection/>
    </xf>
    <xf numFmtId="0" fontId="3" fillId="0" borderId="32" xfId="522" applyFont="1" applyFill="1" applyBorder="1" applyAlignment="1">
      <alignment horizontal="center" vertical="center"/>
      <protection/>
    </xf>
    <xf numFmtId="0" fontId="3" fillId="0" borderId="33" xfId="522" applyFont="1" applyFill="1" applyBorder="1" applyAlignment="1">
      <alignment horizontal="center" vertical="center"/>
      <protection/>
    </xf>
    <xf numFmtId="0" fontId="7" fillId="0" borderId="32" xfId="522" applyFont="1" applyFill="1" applyBorder="1" applyAlignment="1">
      <alignment horizontal="center" vertical="center"/>
      <protection/>
    </xf>
    <xf numFmtId="0" fontId="7" fillId="0" borderId="33" xfId="522" applyFont="1" applyFill="1" applyBorder="1" applyAlignment="1">
      <alignment horizontal="center" vertical="center"/>
      <protection/>
    </xf>
    <xf numFmtId="0" fontId="7" fillId="0" borderId="34" xfId="522" applyFont="1" applyFill="1" applyBorder="1" applyAlignment="1">
      <alignment horizontal="center" vertical="center" wrapText="1"/>
      <protection/>
    </xf>
    <xf numFmtId="0" fontId="7" fillId="0" borderId="23" xfId="522" applyFont="1" applyFill="1" applyBorder="1" applyAlignment="1">
      <alignment horizontal="center" vertical="center" wrapText="1"/>
      <protection/>
    </xf>
    <xf numFmtId="0" fontId="47" fillId="17" borderId="0" xfId="522" applyFont="1" applyFill="1" applyAlignment="1">
      <alignment horizontal="center"/>
      <protection/>
    </xf>
    <xf numFmtId="0" fontId="48" fillId="17" borderId="0" xfId="522" applyFont="1" applyFill="1" applyAlignment="1">
      <alignment horizontal="center"/>
      <protection/>
    </xf>
    <xf numFmtId="0" fontId="44" fillId="17" borderId="3" xfId="522" applyFont="1" applyFill="1" applyBorder="1" applyAlignment="1">
      <alignment horizontal="center"/>
      <protection/>
    </xf>
    <xf numFmtId="0" fontId="7" fillId="17" borderId="35" xfId="522" applyFont="1" applyFill="1" applyBorder="1" applyAlignment="1">
      <alignment horizontal="center" vertical="center"/>
      <protection/>
    </xf>
    <xf numFmtId="0" fontId="7" fillId="17" borderId="36" xfId="522" applyFont="1" applyFill="1" applyBorder="1" applyAlignment="1">
      <alignment horizontal="center" vertical="center"/>
      <protection/>
    </xf>
    <xf numFmtId="1" fontId="42" fillId="17" borderId="3" xfId="449" applyNumberFormat="1" applyFont="1" applyFill="1" applyBorder="1" applyAlignment="1">
      <alignment horizontal="center" vertical="center" wrapText="1"/>
      <protection/>
    </xf>
    <xf numFmtId="0" fontId="42" fillId="17" borderId="3" xfId="522" applyFont="1" applyFill="1" applyBorder="1" applyAlignment="1">
      <alignment horizontal="center" vertical="center" wrapText="1"/>
      <protection/>
    </xf>
    <xf numFmtId="0" fontId="56" fillId="0" borderId="0" xfId="501" applyFont="1" applyFill="1" applyAlignment="1">
      <alignment horizontal="center" vertical="center" wrapText="1"/>
      <protection/>
    </xf>
    <xf numFmtId="0" fontId="8" fillId="0" borderId="3" xfId="501" applyFont="1" applyFill="1" applyBorder="1" applyAlignment="1">
      <alignment horizontal="center"/>
      <protection/>
    </xf>
    <xf numFmtId="2" fontId="8" fillId="0" borderId="3" xfId="501" applyNumberFormat="1" applyFont="1" applyFill="1" applyBorder="1" applyAlignment="1">
      <alignment horizontal="center" vertical="center" wrapText="1"/>
      <protection/>
    </xf>
    <xf numFmtId="0" fontId="8" fillId="0" borderId="3" xfId="501" applyFont="1" applyFill="1" applyBorder="1" applyAlignment="1">
      <alignment horizontal="center" vertical="center" wrapText="1"/>
      <protection/>
    </xf>
    <xf numFmtId="0" fontId="8" fillId="0" borderId="3" xfId="501" applyNumberFormat="1" applyFont="1" applyFill="1" applyBorder="1" applyAlignment="1">
      <alignment horizontal="center" vertical="center" wrapText="1"/>
      <protection/>
    </xf>
    <xf numFmtId="0" fontId="60" fillId="0" borderId="0" xfId="501" applyFont="1" applyFill="1" applyAlignment="1">
      <alignment horizontal="center" vertical="center" wrapText="1"/>
      <protection/>
    </xf>
    <xf numFmtId="0" fontId="58" fillId="0" borderId="0" xfId="501" applyFont="1" applyFill="1" applyAlignment="1">
      <alignment horizontal="center" vertical="center" wrapText="1"/>
      <protection/>
    </xf>
    <xf numFmtId="3" fontId="8" fillId="0" borderId="3" xfId="501" applyNumberFormat="1" applyFont="1" applyFill="1" applyBorder="1" applyAlignment="1">
      <alignment horizontal="center" vertical="center" wrapText="1"/>
      <protection/>
    </xf>
    <xf numFmtId="0" fontId="41" fillId="0" borderId="3" xfId="501" applyFont="1" applyFill="1" applyBorder="1" applyAlignment="1">
      <alignment horizontal="center" vertical="center" wrapText="1"/>
      <protection/>
    </xf>
    <xf numFmtId="0" fontId="59" fillId="0" borderId="0" xfId="501" applyFont="1" applyFill="1" applyAlignment="1">
      <alignment horizontal="center" vertical="center" wrapText="1"/>
      <protection/>
    </xf>
    <xf numFmtId="0" fontId="41" fillId="0" borderId="0" xfId="501" applyFont="1" applyFill="1" applyAlignment="1">
      <alignment horizontal="center" vertical="center" wrapText="1"/>
      <protection/>
    </xf>
    <xf numFmtId="0" fontId="3" fillId="0" borderId="0" xfId="501" applyFont="1" applyFill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0" fontId="43" fillId="0" borderId="0" xfId="522" applyFont="1" applyFill="1" applyAlignment="1">
      <alignment horizontal="center"/>
      <protection/>
    </xf>
    <xf numFmtId="0" fontId="44" fillId="0" borderId="3" xfId="522" applyFont="1" applyFill="1" applyBorder="1" applyAlignment="1">
      <alignment horizontal="center"/>
      <protection/>
    </xf>
    <xf numFmtId="0" fontId="7" fillId="0" borderId="35" xfId="522" applyFont="1" applyFill="1" applyBorder="1" applyAlignment="1">
      <alignment horizontal="center" vertical="center"/>
      <protection/>
    </xf>
    <xf numFmtId="0" fontId="7" fillId="0" borderId="36" xfId="522" applyFont="1" applyFill="1" applyBorder="1" applyAlignment="1">
      <alignment horizontal="center" vertical="center"/>
      <protection/>
    </xf>
    <xf numFmtId="1" fontId="7" fillId="0" borderId="3" xfId="449" applyNumberFormat="1" applyFont="1" applyFill="1" applyBorder="1" applyAlignment="1">
      <alignment horizontal="center" vertical="center" wrapText="1"/>
      <protection/>
    </xf>
    <xf numFmtId="0" fontId="47" fillId="17" borderId="0" xfId="522" applyFont="1" applyFill="1" applyAlignment="1">
      <alignment horizontal="center" wrapText="1"/>
      <protection/>
    </xf>
    <xf numFmtId="0" fontId="46" fillId="17" borderId="0" xfId="522" applyFont="1" applyFill="1" applyAlignment="1">
      <alignment horizontal="center"/>
      <protection/>
    </xf>
    <xf numFmtId="14" fontId="7" fillId="17" borderId="3" xfId="449" applyNumberFormat="1" applyFont="1" applyFill="1" applyBorder="1" applyAlignment="1">
      <alignment horizontal="center" vertical="center" wrapText="1"/>
      <protection/>
    </xf>
    <xf numFmtId="0" fontId="7" fillId="17" borderId="3" xfId="522" applyFont="1" applyFill="1" applyBorder="1" applyAlignment="1">
      <alignment horizontal="center" vertical="center" wrapText="1"/>
      <protection/>
    </xf>
    <xf numFmtId="0" fontId="7" fillId="17" borderId="3" xfId="522" applyFont="1" applyFill="1" applyBorder="1" applyAlignment="1">
      <alignment horizontal="center"/>
      <protection/>
    </xf>
    <xf numFmtId="0" fontId="55" fillId="0" borderId="0" xfId="522" applyFont="1" applyFill="1" applyBorder="1" applyAlignment="1">
      <alignment horizontal="center" vertical="center" wrapText="1"/>
      <protection/>
    </xf>
    <xf numFmtId="2" fontId="2" fillId="0" borderId="3" xfId="522" applyNumberFormat="1" applyFont="1" applyFill="1" applyBorder="1" applyAlignment="1">
      <alignment horizontal="center" vertical="center" wrapText="1"/>
      <protection/>
    </xf>
    <xf numFmtId="0" fontId="2" fillId="0" borderId="3" xfId="522" applyFont="1" applyFill="1" applyBorder="1" applyAlignment="1">
      <alignment horizontal="center" vertical="center" wrapText="1"/>
      <protection/>
    </xf>
    <xf numFmtId="14" fontId="2" fillId="0" borderId="3" xfId="449" applyNumberFormat="1" applyFont="1" applyFill="1" applyBorder="1" applyAlignment="1">
      <alignment horizontal="center" vertical="center" wrapText="1"/>
      <protection/>
    </xf>
    <xf numFmtId="0" fontId="45" fillId="17" borderId="0" xfId="522" applyFont="1" applyFill="1" applyAlignment="1">
      <alignment horizontal="center" wrapText="1"/>
      <protection/>
    </xf>
    <xf numFmtId="0" fontId="49" fillId="17" borderId="3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8"/>
  <sheetViews>
    <sheetView view="pageBreakPreview" zoomScale="55" zoomScaleNormal="75" zoomScaleSheetLayoutView="55" zoomScalePageLayoutView="0" workbookViewId="0" topLeftCell="A1">
      <selection activeCell="J8" sqref="J8"/>
    </sheetView>
  </sheetViews>
  <sheetFormatPr defaultColWidth="8.8515625" defaultRowHeight="15"/>
  <cols>
    <col min="1" max="1" width="37.140625" style="5" customWidth="1"/>
    <col min="2" max="2" width="11.140625" style="5" customWidth="1"/>
    <col min="3" max="3" width="11.00390625" style="5" customWidth="1"/>
    <col min="4" max="4" width="14.8515625" style="5" customWidth="1"/>
    <col min="5" max="5" width="14.140625" style="5" customWidth="1"/>
    <col min="6" max="6" width="14.28125" style="5" customWidth="1"/>
    <col min="7" max="7" width="14.00390625" style="5" customWidth="1"/>
    <col min="8" max="9" width="8.8515625" style="5" customWidth="1"/>
    <col min="10" max="10" width="43.00390625" style="5" customWidth="1"/>
    <col min="11" max="16384" width="8.8515625" style="5" customWidth="1"/>
  </cols>
  <sheetData>
    <row r="1" spans="1:7" s="1" customFormat="1" ht="21" customHeight="1">
      <c r="A1" s="121" t="s">
        <v>124</v>
      </c>
      <c r="B1" s="121"/>
      <c r="C1" s="121"/>
      <c r="D1" s="121"/>
      <c r="E1" s="121"/>
      <c r="F1" s="121"/>
      <c r="G1" s="121"/>
    </row>
    <row r="2" spans="1:7" s="1" customFormat="1" ht="19.5" customHeight="1">
      <c r="A2" s="122" t="s">
        <v>8</v>
      </c>
      <c r="B2" s="122"/>
      <c r="C2" s="122"/>
      <c r="D2" s="122"/>
      <c r="E2" s="122"/>
      <c r="F2" s="122"/>
      <c r="G2" s="122"/>
    </row>
    <row r="3" spans="1:7" s="3" customFormat="1" ht="8.25" customHeight="1" thickBot="1">
      <c r="A3" s="2"/>
      <c r="B3" s="2"/>
      <c r="C3" s="2"/>
      <c r="D3" s="2"/>
      <c r="E3" s="2"/>
      <c r="F3" s="2"/>
      <c r="G3" s="2"/>
    </row>
    <row r="4" spans="1:7" s="3" customFormat="1" ht="18.75" customHeight="1">
      <c r="A4" s="123"/>
      <c r="B4" s="127" t="s">
        <v>179</v>
      </c>
      <c r="C4" s="128"/>
      <c r="D4" s="125" t="s">
        <v>31</v>
      </c>
      <c r="E4" s="129" t="s">
        <v>180</v>
      </c>
      <c r="F4" s="130"/>
      <c r="G4" s="131" t="s">
        <v>31</v>
      </c>
    </row>
    <row r="5" spans="1:7" s="3" customFormat="1" ht="32.25" customHeight="1">
      <c r="A5" s="124"/>
      <c r="B5" s="85" t="s">
        <v>112</v>
      </c>
      <c r="C5" s="85" t="s">
        <v>116</v>
      </c>
      <c r="D5" s="126"/>
      <c r="E5" s="85" t="s">
        <v>112</v>
      </c>
      <c r="F5" s="85" t="s">
        <v>116</v>
      </c>
      <c r="G5" s="132"/>
    </row>
    <row r="6" spans="1:7" s="8" customFormat="1" ht="34.5" customHeight="1">
      <c r="A6" s="28" t="s">
        <v>32</v>
      </c>
      <c r="B6" s="86">
        <f>SUM(B7:B25)</f>
        <v>10192</v>
      </c>
      <c r="C6" s="86">
        <f>SUM(C7:C25)</f>
        <v>10676</v>
      </c>
      <c r="D6" s="7">
        <f>ROUND(C6/B6*100,1)</f>
        <v>104.7</v>
      </c>
      <c r="E6" s="87">
        <f>SUM(E7:E25)</f>
        <v>3086</v>
      </c>
      <c r="F6" s="87">
        <f>SUM(F7:F25)</f>
        <v>3181</v>
      </c>
      <c r="G6" s="29">
        <f>ROUND(F6/E6*100,1)</f>
        <v>103.1</v>
      </c>
    </row>
    <row r="7" spans="1:10" ht="46.5" customHeight="1">
      <c r="A7" s="30" t="s">
        <v>10</v>
      </c>
      <c r="B7" s="83">
        <v>3007</v>
      </c>
      <c r="C7" s="83">
        <v>3688</v>
      </c>
      <c r="D7" s="88">
        <f aca="true" t="shared" si="0" ref="D7:D25">ROUND(C7/B7*100,1)</f>
        <v>122.6</v>
      </c>
      <c r="E7" s="83">
        <v>1346</v>
      </c>
      <c r="F7" s="83">
        <v>1211</v>
      </c>
      <c r="G7" s="89">
        <f aca="true" t="shared" si="1" ref="G7:G25">ROUND(F7/E7*100,1)</f>
        <v>90</v>
      </c>
      <c r="H7" s="9"/>
      <c r="J7" s="10"/>
    </row>
    <row r="8" spans="1:10" ht="39" customHeight="1">
      <c r="A8" s="30" t="s">
        <v>11</v>
      </c>
      <c r="B8" s="83">
        <v>5</v>
      </c>
      <c r="C8" s="80">
        <v>13</v>
      </c>
      <c r="D8" s="88">
        <f t="shared" si="0"/>
        <v>260</v>
      </c>
      <c r="E8" s="83">
        <v>0</v>
      </c>
      <c r="F8" s="80">
        <v>6</v>
      </c>
      <c r="G8" s="89" t="e">
        <f t="shared" si="1"/>
        <v>#DIV/0!</v>
      </c>
      <c r="H8" s="9"/>
      <c r="J8" s="10"/>
    </row>
    <row r="9" spans="1:10" s="11" customFormat="1" ht="23.25" customHeight="1">
      <c r="A9" s="30" t="s">
        <v>12</v>
      </c>
      <c r="B9" s="83">
        <v>1187</v>
      </c>
      <c r="C9" s="80">
        <v>1140</v>
      </c>
      <c r="D9" s="88">
        <f t="shared" si="0"/>
        <v>96</v>
      </c>
      <c r="E9" s="83">
        <v>275</v>
      </c>
      <c r="F9" s="80">
        <v>363</v>
      </c>
      <c r="G9" s="89">
        <f t="shared" si="1"/>
        <v>132</v>
      </c>
      <c r="H9" s="9"/>
      <c r="I9" s="5"/>
      <c r="J9" s="10"/>
    </row>
    <row r="10" spans="1:12" ht="38.25" customHeight="1">
      <c r="A10" s="30" t="s">
        <v>13</v>
      </c>
      <c r="B10" s="83">
        <v>272</v>
      </c>
      <c r="C10" s="80">
        <v>346</v>
      </c>
      <c r="D10" s="88">
        <f t="shared" si="0"/>
        <v>127.2</v>
      </c>
      <c r="E10" s="83">
        <v>51</v>
      </c>
      <c r="F10" s="80">
        <v>126</v>
      </c>
      <c r="G10" s="89">
        <f t="shared" si="1"/>
        <v>247.1</v>
      </c>
      <c r="H10" s="9"/>
      <c r="J10" s="10"/>
      <c r="L10" s="12"/>
    </row>
    <row r="11" spans="1:10" ht="37.5" customHeight="1">
      <c r="A11" s="30" t="s">
        <v>14</v>
      </c>
      <c r="B11" s="83">
        <v>217</v>
      </c>
      <c r="C11" s="80">
        <v>194</v>
      </c>
      <c r="D11" s="88">
        <f t="shared" si="0"/>
        <v>89.4</v>
      </c>
      <c r="E11" s="83">
        <v>67</v>
      </c>
      <c r="F11" s="80">
        <v>56</v>
      </c>
      <c r="G11" s="89">
        <f t="shared" si="1"/>
        <v>83.6</v>
      </c>
      <c r="H11" s="9"/>
      <c r="J11" s="10"/>
    </row>
    <row r="12" spans="1:10" ht="23.25" customHeight="1">
      <c r="A12" s="30" t="s">
        <v>15</v>
      </c>
      <c r="B12" s="83">
        <v>454</v>
      </c>
      <c r="C12" s="80">
        <v>380</v>
      </c>
      <c r="D12" s="88">
        <f t="shared" si="0"/>
        <v>83.7</v>
      </c>
      <c r="E12" s="83">
        <v>119</v>
      </c>
      <c r="F12" s="80">
        <v>85</v>
      </c>
      <c r="G12" s="89">
        <f t="shared" si="1"/>
        <v>71.4</v>
      </c>
      <c r="H12" s="9"/>
      <c r="J12" s="10"/>
    </row>
    <row r="13" spans="1:10" ht="50.25" customHeight="1">
      <c r="A13" s="30" t="s">
        <v>16</v>
      </c>
      <c r="B13" s="83">
        <v>1251</v>
      </c>
      <c r="C13" s="80">
        <v>1281</v>
      </c>
      <c r="D13" s="88">
        <f t="shared" si="0"/>
        <v>102.4</v>
      </c>
      <c r="E13" s="83">
        <v>190</v>
      </c>
      <c r="F13" s="80">
        <v>254</v>
      </c>
      <c r="G13" s="89">
        <f t="shared" si="1"/>
        <v>133.7</v>
      </c>
      <c r="H13" s="9"/>
      <c r="J13" s="10"/>
    </row>
    <row r="14" spans="1:10" ht="35.25" customHeight="1">
      <c r="A14" s="30" t="s">
        <v>17</v>
      </c>
      <c r="B14" s="83">
        <v>747</v>
      </c>
      <c r="C14" s="80">
        <v>710</v>
      </c>
      <c r="D14" s="88">
        <f t="shared" si="0"/>
        <v>95</v>
      </c>
      <c r="E14" s="83">
        <v>239</v>
      </c>
      <c r="F14" s="80">
        <v>232</v>
      </c>
      <c r="G14" s="89">
        <f t="shared" si="1"/>
        <v>97.1</v>
      </c>
      <c r="H14" s="9"/>
      <c r="J14" s="10"/>
    </row>
    <row r="15" spans="1:10" ht="35.25" customHeight="1">
      <c r="A15" s="30" t="s">
        <v>18</v>
      </c>
      <c r="B15" s="83">
        <v>197</v>
      </c>
      <c r="C15" s="80">
        <v>208</v>
      </c>
      <c r="D15" s="88">
        <f t="shared" si="0"/>
        <v>105.6</v>
      </c>
      <c r="E15" s="83">
        <v>54</v>
      </c>
      <c r="F15" s="80">
        <v>68</v>
      </c>
      <c r="G15" s="89">
        <f t="shared" si="1"/>
        <v>125.9</v>
      </c>
      <c r="H15" s="9"/>
      <c r="J15" s="10"/>
    </row>
    <row r="16" spans="1:10" ht="24" customHeight="1">
      <c r="A16" s="30" t="s">
        <v>19</v>
      </c>
      <c r="B16" s="83">
        <v>91</v>
      </c>
      <c r="C16" s="80">
        <v>94</v>
      </c>
      <c r="D16" s="88">
        <f t="shared" si="0"/>
        <v>103.3</v>
      </c>
      <c r="E16" s="83">
        <v>25</v>
      </c>
      <c r="F16" s="80">
        <v>31</v>
      </c>
      <c r="G16" s="89">
        <f t="shared" si="1"/>
        <v>124</v>
      </c>
      <c r="H16" s="9"/>
      <c r="J16" s="10"/>
    </row>
    <row r="17" spans="1:10" ht="24" customHeight="1">
      <c r="A17" s="30" t="s">
        <v>20</v>
      </c>
      <c r="B17" s="83">
        <v>115</v>
      </c>
      <c r="C17" s="80">
        <v>113</v>
      </c>
      <c r="D17" s="88">
        <f t="shared" si="0"/>
        <v>98.3</v>
      </c>
      <c r="E17" s="83">
        <v>44</v>
      </c>
      <c r="F17" s="80">
        <v>28</v>
      </c>
      <c r="G17" s="89">
        <f t="shared" si="1"/>
        <v>63.6</v>
      </c>
      <c r="H17" s="9"/>
      <c r="J17" s="10"/>
    </row>
    <row r="18" spans="1:10" ht="24" customHeight="1">
      <c r="A18" s="30" t="s">
        <v>21</v>
      </c>
      <c r="B18" s="83">
        <v>67</v>
      </c>
      <c r="C18" s="80">
        <v>80</v>
      </c>
      <c r="D18" s="88">
        <f t="shared" si="0"/>
        <v>119.4</v>
      </c>
      <c r="E18" s="83">
        <v>20</v>
      </c>
      <c r="F18" s="80">
        <v>10</v>
      </c>
      <c r="G18" s="89">
        <f t="shared" si="1"/>
        <v>50</v>
      </c>
      <c r="H18" s="9"/>
      <c r="J18" s="10"/>
    </row>
    <row r="19" spans="1:10" ht="36" customHeight="1">
      <c r="A19" s="30" t="s">
        <v>22</v>
      </c>
      <c r="B19" s="83">
        <v>131</v>
      </c>
      <c r="C19" s="80">
        <v>144</v>
      </c>
      <c r="D19" s="88">
        <f t="shared" si="0"/>
        <v>109.9</v>
      </c>
      <c r="E19" s="83">
        <v>26</v>
      </c>
      <c r="F19" s="80">
        <v>57</v>
      </c>
      <c r="G19" s="89">
        <f t="shared" si="1"/>
        <v>219.2</v>
      </c>
      <c r="H19" s="9"/>
      <c r="J19" s="10"/>
    </row>
    <row r="20" spans="1:10" ht="41.25" customHeight="1">
      <c r="A20" s="30" t="s">
        <v>23</v>
      </c>
      <c r="B20" s="83">
        <v>218</v>
      </c>
      <c r="C20" s="80">
        <v>204</v>
      </c>
      <c r="D20" s="88">
        <f t="shared" si="0"/>
        <v>93.6</v>
      </c>
      <c r="E20" s="83">
        <v>45</v>
      </c>
      <c r="F20" s="80">
        <v>49</v>
      </c>
      <c r="G20" s="89">
        <f t="shared" si="1"/>
        <v>108.9</v>
      </c>
      <c r="H20" s="9"/>
      <c r="J20" s="10"/>
    </row>
    <row r="21" spans="1:10" ht="42.75" customHeight="1">
      <c r="A21" s="30" t="s">
        <v>24</v>
      </c>
      <c r="B21" s="83">
        <v>856</v>
      </c>
      <c r="C21" s="80">
        <v>601</v>
      </c>
      <c r="D21" s="88">
        <f t="shared" si="0"/>
        <v>70.2</v>
      </c>
      <c r="E21" s="83">
        <v>239</v>
      </c>
      <c r="F21" s="80">
        <v>212</v>
      </c>
      <c r="G21" s="89">
        <f t="shared" si="1"/>
        <v>88.7</v>
      </c>
      <c r="H21" s="9"/>
      <c r="J21" s="10"/>
    </row>
    <row r="22" spans="1:10" ht="24" customHeight="1">
      <c r="A22" s="30" t="s">
        <v>25</v>
      </c>
      <c r="B22" s="83">
        <v>505</v>
      </c>
      <c r="C22" s="80">
        <v>602</v>
      </c>
      <c r="D22" s="88">
        <f t="shared" si="0"/>
        <v>119.2</v>
      </c>
      <c r="E22" s="83">
        <v>114</v>
      </c>
      <c r="F22" s="80">
        <v>139</v>
      </c>
      <c r="G22" s="89">
        <f t="shared" si="1"/>
        <v>121.9</v>
      </c>
      <c r="H22" s="9"/>
      <c r="J22" s="10"/>
    </row>
    <row r="23" spans="1:10" ht="37.5" customHeight="1">
      <c r="A23" s="30" t="s">
        <v>26</v>
      </c>
      <c r="B23" s="83">
        <v>690</v>
      </c>
      <c r="C23" s="80">
        <v>664</v>
      </c>
      <c r="D23" s="88">
        <f t="shared" si="0"/>
        <v>96.2</v>
      </c>
      <c r="E23" s="83">
        <v>183</v>
      </c>
      <c r="F23" s="80">
        <v>176</v>
      </c>
      <c r="G23" s="89">
        <f t="shared" si="1"/>
        <v>96.2</v>
      </c>
      <c r="H23" s="9"/>
      <c r="J23" s="10"/>
    </row>
    <row r="24" spans="1:10" ht="36.75" customHeight="1">
      <c r="A24" s="30" t="s">
        <v>27</v>
      </c>
      <c r="B24" s="83">
        <v>122</v>
      </c>
      <c r="C24" s="80">
        <v>159</v>
      </c>
      <c r="D24" s="88">
        <f t="shared" si="0"/>
        <v>130.3</v>
      </c>
      <c r="E24" s="83">
        <v>33</v>
      </c>
      <c r="F24" s="80">
        <v>63</v>
      </c>
      <c r="G24" s="89">
        <f t="shared" si="1"/>
        <v>190.9</v>
      </c>
      <c r="H24" s="9"/>
      <c r="J24" s="10"/>
    </row>
    <row r="25" spans="1:10" ht="27.75" customHeight="1" thickBot="1">
      <c r="A25" s="31" t="s">
        <v>28</v>
      </c>
      <c r="B25" s="83">
        <v>60</v>
      </c>
      <c r="C25" s="80">
        <v>55</v>
      </c>
      <c r="D25" s="90">
        <f t="shared" si="0"/>
        <v>91.7</v>
      </c>
      <c r="E25" s="83">
        <v>16</v>
      </c>
      <c r="F25" s="80">
        <v>15</v>
      </c>
      <c r="G25" s="91">
        <f t="shared" si="1"/>
        <v>93.8</v>
      </c>
      <c r="H25" s="9"/>
      <c r="J25" s="10"/>
    </row>
    <row r="26" spans="1:10" ht="15.75">
      <c r="A26" s="6"/>
      <c r="B26" s="92"/>
      <c r="C26" s="92"/>
      <c r="D26" s="92"/>
      <c r="E26" s="92"/>
      <c r="F26" s="92"/>
      <c r="G26" s="92"/>
      <c r="J26" s="10"/>
    </row>
    <row r="27" spans="1:10" ht="15.75">
      <c r="A27" s="6"/>
      <c r="B27" s="6"/>
      <c r="C27" s="6"/>
      <c r="D27" s="6"/>
      <c r="E27" s="6"/>
      <c r="F27" s="6"/>
      <c r="G27" s="6"/>
      <c r="J27" s="10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0"/>
  <sheetViews>
    <sheetView tabSelected="1" view="pageBreakPreview" zoomScale="80" zoomScaleNormal="75" zoomScaleSheetLayoutView="80" zoomScalePageLayoutView="0" workbookViewId="0" topLeftCell="A1">
      <selection activeCell="G10" sqref="G10"/>
    </sheetView>
  </sheetViews>
  <sheetFormatPr defaultColWidth="8.8515625" defaultRowHeight="15"/>
  <cols>
    <col min="1" max="1" width="52.8515625" style="45" customWidth="1"/>
    <col min="2" max="2" width="24.00390625" style="45" customWidth="1"/>
    <col min="3" max="3" width="23.421875" style="45" customWidth="1"/>
    <col min="4" max="4" width="21.57421875" style="45" customWidth="1"/>
    <col min="5" max="16384" width="8.8515625" style="45" customWidth="1"/>
  </cols>
  <sheetData>
    <row r="1" spans="1:4" s="32" customFormat="1" ht="49.5" customHeight="1">
      <c r="A1" s="167" t="s">
        <v>188</v>
      </c>
      <c r="B1" s="167"/>
      <c r="C1" s="167"/>
      <c r="D1" s="167"/>
    </row>
    <row r="2" spans="1:4" s="32" customFormat="1" ht="12.75" customHeight="1">
      <c r="A2" s="33"/>
      <c r="B2" s="33"/>
      <c r="C2" s="33"/>
      <c r="D2" s="33"/>
    </row>
    <row r="3" spans="1:4" s="35" customFormat="1" ht="25.5" customHeight="1">
      <c r="A3" s="135"/>
      <c r="B3" s="168" t="s">
        <v>39</v>
      </c>
      <c r="C3" s="168" t="s">
        <v>40</v>
      </c>
      <c r="D3" s="168" t="s">
        <v>90</v>
      </c>
    </row>
    <row r="4" spans="1:4" s="35" customFormat="1" ht="46.5" customHeight="1">
      <c r="A4" s="135"/>
      <c r="B4" s="168"/>
      <c r="C4" s="168"/>
      <c r="D4" s="168"/>
    </row>
    <row r="5" spans="1:4" s="42" customFormat="1" ht="34.5" customHeight="1">
      <c r="A5" s="38" t="s">
        <v>32</v>
      </c>
      <c r="B5" s="39">
        <f>SUM(B6:B14)</f>
        <v>3181</v>
      </c>
      <c r="C5" s="39">
        <f>SUM(C6:C14)</f>
        <v>15616</v>
      </c>
      <c r="D5" s="39">
        <f>C5/B5</f>
        <v>4.909148066645709</v>
      </c>
    </row>
    <row r="6" spans="1:5" ht="46.5" customHeight="1">
      <c r="A6" s="44" t="s">
        <v>34</v>
      </c>
      <c r="B6" s="51">
        <v>185</v>
      </c>
      <c r="C6" s="51">
        <v>1635</v>
      </c>
      <c r="D6" s="39">
        <f aca="true" t="shared" si="0" ref="D6:D14">C6/B6</f>
        <v>8.837837837837839</v>
      </c>
      <c r="E6" s="46"/>
    </row>
    <row r="7" spans="1:5" ht="30.75" customHeight="1">
      <c r="A7" s="44" t="s">
        <v>3</v>
      </c>
      <c r="B7" s="51">
        <v>278</v>
      </c>
      <c r="C7" s="51">
        <v>837</v>
      </c>
      <c r="D7" s="39">
        <f t="shared" si="0"/>
        <v>3.0107913669064748</v>
      </c>
      <c r="E7" s="46"/>
    </row>
    <row r="8" spans="1:5" s="47" customFormat="1" ht="25.5" customHeight="1">
      <c r="A8" s="44" t="s">
        <v>2</v>
      </c>
      <c r="B8" s="52">
        <v>309</v>
      </c>
      <c r="C8" s="52">
        <v>1222</v>
      </c>
      <c r="D8" s="39">
        <f t="shared" si="0"/>
        <v>3.954692556634304</v>
      </c>
      <c r="E8" s="46"/>
    </row>
    <row r="9" spans="1:5" ht="29.25" customHeight="1">
      <c r="A9" s="44" t="s">
        <v>1</v>
      </c>
      <c r="B9" s="52">
        <v>77</v>
      </c>
      <c r="C9" s="52">
        <v>904</v>
      </c>
      <c r="D9" s="39">
        <f t="shared" si="0"/>
        <v>11.74025974025974</v>
      </c>
      <c r="E9" s="46"/>
    </row>
    <row r="10" spans="1:5" ht="28.5" customHeight="1">
      <c r="A10" s="44" t="s">
        <v>5</v>
      </c>
      <c r="B10" s="52">
        <v>255</v>
      </c>
      <c r="C10" s="52">
        <v>2299</v>
      </c>
      <c r="D10" s="39">
        <f t="shared" si="0"/>
        <v>9.015686274509804</v>
      </c>
      <c r="E10" s="46"/>
    </row>
    <row r="11" spans="1:5" ht="59.25" customHeight="1">
      <c r="A11" s="44" t="s">
        <v>30</v>
      </c>
      <c r="B11" s="52">
        <v>216</v>
      </c>
      <c r="C11" s="52">
        <v>1343</v>
      </c>
      <c r="D11" s="39">
        <f t="shared" si="0"/>
        <v>6.217592592592593</v>
      </c>
      <c r="E11" s="46"/>
    </row>
    <row r="12" spans="1:12" ht="27.75" customHeight="1">
      <c r="A12" s="44" t="s">
        <v>6</v>
      </c>
      <c r="B12" s="52">
        <v>472</v>
      </c>
      <c r="C12" s="52">
        <v>1093</v>
      </c>
      <c r="D12" s="39">
        <f t="shared" si="0"/>
        <v>2.315677966101695</v>
      </c>
      <c r="E12" s="46"/>
      <c r="L12" s="48"/>
    </row>
    <row r="13" spans="1:12" ht="81" customHeight="1">
      <c r="A13" s="44" t="s">
        <v>7</v>
      </c>
      <c r="B13" s="52">
        <v>956</v>
      </c>
      <c r="C13" s="52">
        <v>2652</v>
      </c>
      <c r="D13" s="39">
        <f t="shared" si="0"/>
        <v>2.774058577405858</v>
      </c>
      <c r="E13" s="46"/>
      <c r="L13" s="48"/>
    </row>
    <row r="14" spans="1:12" ht="29.25" customHeight="1">
      <c r="A14" s="44" t="s">
        <v>35</v>
      </c>
      <c r="B14" s="52">
        <v>433</v>
      </c>
      <c r="C14" s="52">
        <v>3631</v>
      </c>
      <c r="D14" s="39">
        <f t="shared" si="0"/>
        <v>8.38568129330254</v>
      </c>
      <c r="E14" s="46"/>
      <c r="L14" s="48"/>
    </row>
    <row r="15" spans="1:12" ht="12.75">
      <c r="A15" s="60"/>
      <c r="B15" s="60"/>
      <c r="C15" s="60"/>
      <c r="L15" s="48"/>
    </row>
    <row r="16" spans="1:12" ht="12.75">
      <c r="A16" s="60"/>
      <c r="B16" s="60"/>
      <c r="C16" s="60"/>
      <c r="L16" s="48"/>
    </row>
    <row r="17" ht="12.75">
      <c r="L17" s="48"/>
    </row>
    <row r="18" ht="12.75">
      <c r="L18" s="48"/>
    </row>
    <row r="19" ht="12.75">
      <c r="L19" s="48"/>
    </row>
    <row r="20" ht="12.75">
      <c r="L20" s="4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6"/>
  <sheetViews>
    <sheetView view="pageBreakPreview" zoomScale="55" zoomScaleNormal="75" zoomScaleSheetLayoutView="55" zoomScalePageLayoutView="0" workbookViewId="0" topLeftCell="A1">
      <selection activeCell="M8" sqref="M8"/>
    </sheetView>
  </sheetViews>
  <sheetFormatPr defaultColWidth="8.8515625" defaultRowHeight="15"/>
  <cols>
    <col min="1" max="1" width="52.8515625" style="45" customWidth="1"/>
    <col min="2" max="2" width="13.28125" style="45" customWidth="1"/>
    <col min="3" max="3" width="13.140625" style="45" customWidth="1"/>
    <col min="4" max="4" width="14.00390625" style="45" customWidth="1"/>
    <col min="5" max="6" width="13.8515625" style="45" customWidth="1"/>
    <col min="7" max="7" width="14.57421875" style="45" customWidth="1"/>
    <col min="8" max="8" width="8.8515625" style="45" customWidth="1"/>
    <col min="9" max="9" width="10.8515625" style="45" bestFit="1" customWidth="1"/>
    <col min="10" max="16384" width="8.8515625" style="45" customWidth="1"/>
  </cols>
  <sheetData>
    <row r="1" spans="1:7" s="32" customFormat="1" ht="25.5" customHeight="1">
      <c r="A1" s="133" t="s">
        <v>124</v>
      </c>
      <c r="B1" s="133"/>
      <c r="C1" s="133"/>
      <c r="D1" s="133"/>
      <c r="E1" s="133"/>
      <c r="F1" s="133"/>
      <c r="G1" s="133"/>
    </row>
    <row r="2" spans="1:7" s="32" customFormat="1" ht="19.5" customHeight="1">
      <c r="A2" s="134" t="s">
        <v>33</v>
      </c>
      <c r="B2" s="134"/>
      <c r="C2" s="134"/>
      <c r="D2" s="134"/>
      <c r="E2" s="134"/>
      <c r="F2" s="134"/>
      <c r="G2" s="134"/>
    </row>
    <row r="3" spans="1:6" s="35" customFormat="1" ht="6" customHeight="1">
      <c r="A3" s="34"/>
      <c r="B3" s="34"/>
      <c r="C3" s="34"/>
      <c r="D3" s="34"/>
      <c r="E3" s="34"/>
      <c r="F3" s="34"/>
    </row>
    <row r="4" spans="1:7" s="35" customFormat="1" ht="18" customHeight="1">
      <c r="A4" s="135"/>
      <c r="B4" s="136" t="s">
        <v>179</v>
      </c>
      <c r="C4" s="137"/>
      <c r="D4" s="138" t="s">
        <v>31</v>
      </c>
      <c r="E4" s="136" t="s">
        <v>180</v>
      </c>
      <c r="F4" s="137"/>
      <c r="G4" s="139" t="s">
        <v>31</v>
      </c>
    </row>
    <row r="5" spans="1:7" s="35" customFormat="1" ht="51" customHeight="1">
      <c r="A5" s="135"/>
      <c r="B5" s="36" t="s">
        <v>112</v>
      </c>
      <c r="C5" s="36" t="s">
        <v>116</v>
      </c>
      <c r="D5" s="138"/>
      <c r="E5" s="37" t="s">
        <v>112</v>
      </c>
      <c r="F5" s="37" t="s">
        <v>116</v>
      </c>
      <c r="G5" s="139"/>
    </row>
    <row r="6" spans="1:9" s="42" customFormat="1" ht="34.5" customHeight="1">
      <c r="A6" s="38" t="s">
        <v>32</v>
      </c>
      <c r="B6" s="39">
        <f>SUM(B7:B15)</f>
        <v>10192</v>
      </c>
      <c r="C6" s="39">
        <f>SUM(C7:C15)</f>
        <v>10676</v>
      </c>
      <c r="D6" s="40">
        <f>ROUND(C6/B6*100,1)</f>
        <v>104.7</v>
      </c>
      <c r="E6" s="39">
        <f>SUM(E7:E15)</f>
        <v>3086</v>
      </c>
      <c r="F6" s="39">
        <f>SUM(F7:F15)</f>
        <v>3181</v>
      </c>
      <c r="G6" s="41">
        <f>ROUND(F6/E6*100,1)</f>
        <v>103.1</v>
      </c>
      <c r="I6" s="43"/>
    </row>
    <row r="7" spans="1:13" ht="51" customHeight="1">
      <c r="A7" s="44" t="s">
        <v>34</v>
      </c>
      <c r="B7" s="51">
        <v>738</v>
      </c>
      <c r="C7" s="51">
        <v>617</v>
      </c>
      <c r="D7" s="49">
        <f aca="true" t="shared" si="0" ref="D7:D15">ROUND(C7/B7*100,1)</f>
        <v>83.6</v>
      </c>
      <c r="E7" s="116">
        <v>170</v>
      </c>
      <c r="F7" s="51">
        <v>185</v>
      </c>
      <c r="G7" s="50">
        <f>ROUND(F7/'8 '!E7*100,1)</f>
        <v>9.6</v>
      </c>
      <c r="I7" s="43"/>
      <c r="J7" s="46"/>
      <c r="M7" s="46"/>
    </row>
    <row r="8" spans="1:13" ht="29.25" customHeight="1">
      <c r="A8" s="44" t="s">
        <v>3</v>
      </c>
      <c r="B8" s="51">
        <v>1143</v>
      </c>
      <c r="C8" s="51">
        <v>887</v>
      </c>
      <c r="D8" s="49">
        <f t="shared" si="0"/>
        <v>77.6</v>
      </c>
      <c r="E8" s="116">
        <v>355</v>
      </c>
      <c r="F8" s="51">
        <v>278</v>
      </c>
      <c r="G8" s="50">
        <f>ROUND(F8/'8 '!E8*100,1)</f>
        <v>27.7</v>
      </c>
      <c r="I8" s="43"/>
      <c r="J8" s="46"/>
      <c r="M8" s="46"/>
    </row>
    <row r="9" spans="1:13" s="47" customFormat="1" ht="29.25" customHeight="1">
      <c r="A9" s="44" t="s">
        <v>2</v>
      </c>
      <c r="B9" s="52">
        <v>966</v>
      </c>
      <c r="C9" s="52">
        <v>969</v>
      </c>
      <c r="D9" s="49">
        <f t="shared" si="0"/>
        <v>100.3</v>
      </c>
      <c r="E9" s="116">
        <v>236</v>
      </c>
      <c r="F9" s="52">
        <v>309</v>
      </c>
      <c r="G9" s="50">
        <f>ROUND(F9/'8 '!E9*100,1)</f>
        <v>24.4</v>
      </c>
      <c r="H9" s="45"/>
      <c r="I9" s="43"/>
      <c r="J9" s="46"/>
      <c r="K9" s="45"/>
      <c r="M9" s="46"/>
    </row>
    <row r="10" spans="1:13" ht="29.25" customHeight="1">
      <c r="A10" s="44" t="s">
        <v>1</v>
      </c>
      <c r="B10" s="52">
        <v>331</v>
      </c>
      <c r="C10" s="52">
        <v>335</v>
      </c>
      <c r="D10" s="49">
        <f t="shared" si="0"/>
        <v>101.2</v>
      </c>
      <c r="E10" s="116">
        <v>79</v>
      </c>
      <c r="F10" s="52">
        <v>77</v>
      </c>
      <c r="G10" s="50">
        <f>ROUND(F10/'8 '!E10*100,1)</f>
        <v>8.2</v>
      </c>
      <c r="I10" s="43"/>
      <c r="J10" s="46"/>
      <c r="M10" s="46"/>
    </row>
    <row r="11" spans="1:13" ht="29.25" customHeight="1">
      <c r="A11" s="44" t="s">
        <v>5</v>
      </c>
      <c r="B11" s="52">
        <v>1008</v>
      </c>
      <c r="C11" s="52">
        <v>1246</v>
      </c>
      <c r="D11" s="49">
        <f t="shared" si="0"/>
        <v>123.6</v>
      </c>
      <c r="E11" s="116">
        <v>193</v>
      </c>
      <c r="F11" s="52">
        <v>255</v>
      </c>
      <c r="G11" s="50">
        <f>ROUND(F11/'8 '!E11*100,1)</f>
        <v>9.8</v>
      </c>
      <c r="I11" s="43"/>
      <c r="J11" s="46"/>
      <c r="M11" s="46"/>
    </row>
    <row r="12" spans="1:13" ht="57.75" customHeight="1">
      <c r="A12" s="44" t="s">
        <v>30</v>
      </c>
      <c r="B12" s="52">
        <v>478</v>
      </c>
      <c r="C12" s="52">
        <v>653</v>
      </c>
      <c r="D12" s="49">
        <f t="shared" si="0"/>
        <v>136.6</v>
      </c>
      <c r="E12" s="116">
        <v>160</v>
      </c>
      <c r="F12" s="52">
        <v>216</v>
      </c>
      <c r="G12" s="50">
        <f>ROUND(F12/'8 '!E12*100,1)</f>
        <v>14.7</v>
      </c>
      <c r="I12" s="43"/>
      <c r="J12" s="46"/>
      <c r="M12" s="46"/>
    </row>
    <row r="13" spans="1:20" ht="31.5" customHeight="1">
      <c r="A13" s="44" t="s">
        <v>6</v>
      </c>
      <c r="B13" s="52">
        <v>1533</v>
      </c>
      <c r="C13" s="52">
        <v>1402</v>
      </c>
      <c r="D13" s="49">
        <f t="shared" si="0"/>
        <v>91.5</v>
      </c>
      <c r="E13" s="116">
        <v>410</v>
      </c>
      <c r="F13" s="52">
        <v>472</v>
      </c>
      <c r="G13" s="50">
        <f>ROUND(F13/'8 '!E13*100,1)</f>
        <v>34.5</v>
      </c>
      <c r="I13" s="43"/>
      <c r="J13" s="46"/>
      <c r="M13" s="46"/>
      <c r="T13" s="48"/>
    </row>
    <row r="14" spans="1:20" ht="75" customHeight="1">
      <c r="A14" s="44" t="s">
        <v>7</v>
      </c>
      <c r="B14" s="52">
        <v>2581</v>
      </c>
      <c r="C14" s="52">
        <v>2923</v>
      </c>
      <c r="D14" s="49">
        <f t="shared" si="0"/>
        <v>113.3</v>
      </c>
      <c r="E14" s="116">
        <v>1104</v>
      </c>
      <c r="F14" s="52">
        <v>956</v>
      </c>
      <c r="G14" s="50">
        <f>ROUND(F14/'8 '!E14*100,1)</f>
        <v>28.2</v>
      </c>
      <c r="I14" s="43"/>
      <c r="J14" s="46"/>
      <c r="M14" s="46"/>
      <c r="T14" s="48"/>
    </row>
    <row r="15" spans="1:20" ht="29.25" customHeight="1">
      <c r="A15" s="44" t="s">
        <v>35</v>
      </c>
      <c r="B15" s="52">
        <v>1414</v>
      </c>
      <c r="C15" s="52">
        <v>1644</v>
      </c>
      <c r="D15" s="49">
        <f t="shared" si="0"/>
        <v>116.3</v>
      </c>
      <c r="E15" s="116">
        <v>379</v>
      </c>
      <c r="F15" s="52">
        <v>433</v>
      </c>
      <c r="G15" s="50">
        <f>ROUND(F15/'8 '!E15*100,1)</f>
        <v>10.2</v>
      </c>
      <c r="I15" s="43"/>
      <c r="J15" s="46"/>
      <c r="M15" s="46"/>
      <c r="T15" s="48"/>
    </row>
    <row r="16" ht="12.75">
      <c r="T16" s="4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58"/>
  <sheetViews>
    <sheetView view="pageBreakPreview" zoomScale="70" zoomScaleSheetLayoutView="70" zoomScalePageLayoutView="0" workbookViewId="0" topLeftCell="A1">
      <selection activeCell="C8" sqref="C8"/>
    </sheetView>
  </sheetViews>
  <sheetFormatPr defaultColWidth="9.140625" defaultRowHeight="15"/>
  <cols>
    <col min="1" max="1" width="3.140625" style="61" customWidth="1"/>
    <col min="2" max="2" width="27.57421875" style="64" customWidth="1"/>
    <col min="3" max="3" width="10.00390625" style="65" customWidth="1"/>
    <col min="4" max="5" width="13.8515625" style="65" customWidth="1"/>
    <col min="6" max="6" width="12.421875" style="65" customWidth="1"/>
    <col min="7" max="7" width="14.7109375" style="65" customWidth="1"/>
    <col min="8" max="16384" width="9.140625" style="65" customWidth="1"/>
  </cols>
  <sheetData>
    <row r="1" spans="1:7" s="63" customFormat="1" ht="59.25" customHeight="1">
      <c r="A1" s="61"/>
      <c r="B1" s="140" t="s">
        <v>181</v>
      </c>
      <c r="C1" s="140"/>
      <c r="D1" s="140"/>
      <c r="E1" s="140"/>
      <c r="F1" s="140"/>
      <c r="G1" s="140"/>
    </row>
    <row r="2" spans="1:7" s="63" customFormat="1" ht="19.5" customHeight="1">
      <c r="A2" s="61"/>
      <c r="B2" s="62"/>
      <c r="C2" s="140" t="s">
        <v>113</v>
      </c>
      <c r="D2" s="140"/>
      <c r="E2" s="140"/>
      <c r="F2" s="62"/>
      <c r="G2" s="62"/>
    </row>
    <row r="3" ht="5.25" customHeight="1"/>
    <row r="4" spans="1:7" s="61" customFormat="1" ht="33" customHeight="1">
      <c r="A4" s="141"/>
      <c r="B4" s="142" t="s">
        <v>42</v>
      </c>
      <c r="C4" s="143" t="s">
        <v>43</v>
      </c>
      <c r="D4" s="143" t="s">
        <v>44</v>
      </c>
      <c r="E4" s="143" t="s">
        <v>45</v>
      </c>
      <c r="F4" s="144" t="s">
        <v>182</v>
      </c>
      <c r="G4" s="144"/>
    </row>
    <row r="5" spans="1:7" s="61" customFormat="1" ht="18.75" customHeight="1">
      <c r="A5" s="141"/>
      <c r="B5" s="142"/>
      <c r="C5" s="143"/>
      <c r="D5" s="143"/>
      <c r="E5" s="143"/>
      <c r="F5" s="143" t="s">
        <v>43</v>
      </c>
      <c r="G5" s="143" t="s">
        <v>44</v>
      </c>
    </row>
    <row r="6" spans="1:7" s="61" customFormat="1" ht="29.25" customHeight="1">
      <c r="A6" s="141"/>
      <c r="B6" s="142"/>
      <c r="C6" s="143"/>
      <c r="D6" s="143"/>
      <c r="E6" s="143"/>
      <c r="F6" s="143"/>
      <c r="G6" s="143"/>
    </row>
    <row r="7" spans="1:7" ht="13.5" customHeight="1">
      <c r="A7" s="67" t="s">
        <v>46</v>
      </c>
      <c r="B7" s="68" t="s">
        <v>0</v>
      </c>
      <c r="C7" s="69">
        <v>1</v>
      </c>
      <c r="D7" s="69">
        <v>2</v>
      </c>
      <c r="E7" s="69">
        <v>3</v>
      </c>
      <c r="F7" s="69">
        <v>4</v>
      </c>
      <c r="G7" s="69">
        <v>5</v>
      </c>
    </row>
    <row r="8" spans="1:7" ht="63">
      <c r="A8" s="70">
        <v>1</v>
      </c>
      <c r="B8" s="71" t="s">
        <v>234</v>
      </c>
      <c r="C8" s="72">
        <v>1181</v>
      </c>
      <c r="D8" s="72">
        <v>1537</v>
      </c>
      <c r="E8" s="73">
        <f>C8-D8</f>
        <v>-356</v>
      </c>
      <c r="F8" s="72">
        <v>381</v>
      </c>
      <c r="G8" s="72">
        <v>815</v>
      </c>
    </row>
    <row r="9" spans="1:7" ht="18.75">
      <c r="A9" s="70">
        <v>2</v>
      </c>
      <c r="B9" s="71" t="s">
        <v>48</v>
      </c>
      <c r="C9" s="72">
        <v>816</v>
      </c>
      <c r="D9" s="72">
        <v>2812</v>
      </c>
      <c r="E9" s="73">
        <f aca="true" t="shared" si="0" ref="E9:E57">C9-D9</f>
        <v>-1996</v>
      </c>
      <c r="F9" s="72">
        <v>245</v>
      </c>
      <c r="G9" s="72">
        <v>2103</v>
      </c>
    </row>
    <row r="10" spans="1:7" ht="31.5">
      <c r="A10" s="70">
        <v>3</v>
      </c>
      <c r="B10" s="71" t="s">
        <v>47</v>
      </c>
      <c r="C10" s="72">
        <v>753</v>
      </c>
      <c r="D10" s="72">
        <v>1041</v>
      </c>
      <c r="E10" s="73">
        <f t="shared" si="0"/>
        <v>-288</v>
      </c>
      <c r="F10" s="72">
        <v>219</v>
      </c>
      <c r="G10" s="72">
        <v>663</v>
      </c>
    </row>
    <row r="11" spans="1:7" s="74" customFormat="1" ht="18.75">
      <c r="A11" s="70">
        <v>4</v>
      </c>
      <c r="B11" s="71" t="s">
        <v>128</v>
      </c>
      <c r="C11" s="72">
        <v>307</v>
      </c>
      <c r="D11" s="72">
        <v>545</v>
      </c>
      <c r="E11" s="73">
        <f t="shared" si="0"/>
        <v>-238</v>
      </c>
      <c r="F11" s="72">
        <v>136</v>
      </c>
      <c r="G11" s="72">
        <v>314</v>
      </c>
    </row>
    <row r="12" spans="1:7" s="74" customFormat="1" ht="31.5">
      <c r="A12" s="70">
        <v>5</v>
      </c>
      <c r="B12" s="71" t="s">
        <v>127</v>
      </c>
      <c r="C12" s="72">
        <v>306</v>
      </c>
      <c r="D12" s="72">
        <v>642</v>
      </c>
      <c r="E12" s="73">
        <f t="shared" si="0"/>
        <v>-336</v>
      </c>
      <c r="F12" s="72">
        <v>42</v>
      </c>
      <c r="G12" s="72">
        <v>462</v>
      </c>
    </row>
    <row r="13" spans="1:7" s="74" customFormat="1" ht="63">
      <c r="A13" s="70">
        <v>6</v>
      </c>
      <c r="B13" s="71" t="s">
        <v>92</v>
      </c>
      <c r="C13" s="72">
        <v>248</v>
      </c>
      <c r="D13" s="72">
        <v>965</v>
      </c>
      <c r="E13" s="73">
        <f t="shared" si="0"/>
        <v>-717</v>
      </c>
      <c r="F13" s="72">
        <v>82</v>
      </c>
      <c r="G13" s="72">
        <v>720</v>
      </c>
    </row>
    <row r="14" spans="1:7" s="74" customFormat="1" ht="31.5">
      <c r="A14" s="70">
        <v>7</v>
      </c>
      <c r="B14" s="71" t="s">
        <v>52</v>
      </c>
      <c r="C14" s="72">
        <v>188</v>
      </c>
      <c r="D14" s="72">
        <v>424</v>
      </c>
      <c r="E14" s="73">
        <f t="shared" si="0"/>
        <v>-236</v>
      </c>
      <c r="F14" s="72">
        <v>50</v>
      </c>
      <c r="G14" s="72">
        <v>311</v>
      </c>
    </row>
    <row r="15" spans="1:7" s="74" customFormat="1" ht="18.75">
      <c r="A15" s="70">
        <v>8</v>
      </c>
      <c r="B15" s="71" t="s">
        <v>51</v>
      </c>
      <c r="C15" s="72">
        <v>174</v>
      </c>
      <c r="D15" s="72">
        <v>371</v>
      </c>
      <c r="E15" s="73">
        <f t="shared" si="0"/>
        <v>-197</v>
      </c>
      <c r="F15" s="72">
        <v>43</v>
      </c>
      <c r="G15" s="72">
        <v>258</v>
      </c>
    </row>
    <row r="16" spans="1:7" s="74" customFormat="1" ht="18.75">
      <c r="A16" s="70">
        <v>9</v>
      </c>
      <c r="B16" s="71" t="s">
        <v>50</v>
      </c>
      <c r="C16" s="72">
        <v>167</v>
      </c>
      <c r="D16" s="72">
        <v>477</v>
      </c>
      <c r="E16" s="73">
        <f t="shared" si="0"/>
        <v>-310</v>
      </c>
      <c r="F16" s="72">
        <v>58</v>
      </c>
      <c r="G16" s="72">
        <v>349</v>
      </c>
    </row>
    <row r="17" spans="1:7" s="74" customFormat="1" ht="18.75">
      <c r="A17" s="70">
        <v>10</v>
      </c>
      <c r="B17" s="71" t="s">
        <v>53</v>
      </c>
      <c r="C17" s="72">
        <v>150</v>
      </c>
      <c r="D17" s="72">
        <v>220</v>
      </c>
      <c r="E17" s="73">
        <f t="shared" si="0"/>
        <v>-70</v>
      </c>
      <c r="F17" s="72">
        <v>42</v>
      </c>
      <c r="G17" s="72">
        <v>154</v>
      </c>
    </row>
    <row r="18" spans="1:7" s="74" customFormat="1" ht="31.5">
      <c r="A18" s="70">
        <v>11</v>
      </c>
      <c r="B18" s="71" t="s">
        <v>129</v>
      </c>
      <c r="C18" s="72">
        <v>148</v>
      </c>
      <c r="D18" s="72">
        <v>347</v>
      </c>
      <c r="E18" s="73">
        <f t="shared" si="0"/>
        <v>-199</v>
      </c>
      <c r="F18" s="72">
        <v>30</v>
      </c>
      <c r="G18" s="72">
        <v>246</v>
      </c>
    </row>
    <row r="19" spans="1:7" s="74" customFormat="1" ht="18.75">
      <c r="A19" s="70">
        <v>12</v>
      </c>
      <c r="B19" s="71" t="s">
        <v>55</v>
      </c>
      <c r="C19" s="72">
        <v>143</v>
      </c>
      <c r="D19" s="72">
        <v>323</v>
      </c>
      <c r="E19" s="73">
        <f t="shared" si="0"/>
        <v>-180</v>
      </c>
      <c r="F19" s="72">
        <v>29</v>
      </c>
      <c r="G19" s="72">
        <v>233</v>
      </c>
    </row>
    <row r="20" spans="1:7" s="74" customFormat="1" ht="18.75">
      <c r="A20" s="70">
        <v>13</v>
      </c>
      <c r="B20" s="71" t="s">
        <v>56</v>
      </c>
      <c r="C20" s="72">
        <v>138</v>
      </c>
      <c r="D20" s="72">
        <v>128</v>
      </c>
      <c r="E20" s="73">
        <f t="shared" si="0"/>
        <v>10</v>
      </c>
      <c r="F20" s="72">
        <v>42</v>
      </c>
      <c r="G20" s="72">
        <v>95</v>
      </c>
    </row>
    <row r="21" spans="1:7" s="74" customFormat="1" ht="18.75">
      <c r="A21" s="70">
        <v>14</v>
      </c>
      <c r="B21" s="71" t="s">
        <v>132</v>
      </c>
      <c r="C21" s="72">
        <v>137</v>
      </c>
      <c r="D21" s="72">
        <v>298</v>
      </c>
      <c r="E21" s="73">
        <f t="shared" si="0"/>
        <v>-161</v>
      </c>
      <c r="F21" s="72">
        <v>24</v>
      </c>
      <c r="G21" s="72">
        <v>202</v>
      </c>
    </row>
    <row r="22" spans="1:7" s="74" customFormat="1" ht="18.75">
      <c r="A22" s="70">
        <v>15</v>
      </c>
      <c r="B22" s="71" t="s">
        <v>233</v>
      </c>
      <c r="C22" s="72">
        <v>135</v>
      </c>
      <c r="D22" s="72">
        <v>235</v>
      </c>
      <c r="E22" s="73">
        <f t="shared" si="0"/>
        <v>-100</v>
      </c>
      <c r="F22" s="72">
        <v>16</v>
      </c>
      <c r="G22" s="72">
        <v>167</v>
      </c>
    </row>
    <row r="23" spans="1:7" s="74" customFormat="1" ht="18.75">
      <c r="A23" s="70">
        <v>16</v>
      </c>
      <c r="B23" s="71" t="s">
        <v>78</v>
      </c>
      <c r="C23" s="72">
        <v>129</v>
      </c>
      <c r="D23" s="72">
        <v>110</v>
      </c>
      <c r="E23" s="73">
        <f t="shared" si="0"/>
        <v>19</v>
      </c>
      <c r="F23" s="72">
        <v>34</v>
      </c>
      <c r="G23" s="72">
        <v>71</v>
      </c>
    </row>
    <row r="24" spans="1:7" s="74" customFormat="1" ht="47.25">
      <c r="A24" s="70">
        <v>17</v>
      </c>
      <c r="B24" s="71" t="s">
        <v>215</v>
      </c>
      <c r="C24" s="72">
        <v>119</v>
      </c>
      <c r="D24" s="72">
        <v>103</v>
      </c>
      <c r="E24" s="73">
        <f t="shared" si="0"/>
        <v>16</v>
      </c>
      <c r="F24" s="72">
        <v>26</v>
      </c>
      <c r="G24" s="72">
        <v>62</v>
      </c>
    </row>
    <row r="25" spans="1:7" s="74" customFormat="1" ht="15.75" customHeight="1">
      <c r="A25" s="70">
        <v>18</v>
      </c>
      <c r="B25" s="71" t="s">
        <v>49</v>
      </c>
      <c r="C25" s="72">
        <v>115</v>
      </c>
      <c r="D25" s="72">
        <v>429</v>
      </c>
      <c r="E25" s="73">
        <f t="shared" si="0"/>
        <v>-314</v>
      </c>
      <c r="F25" s="72">
        <v>21</v>
      </c>
      <c r="G25" s="72">
        <v>303</v>
      </c>
    </row>
    <row r="26" spans="1:7" s="74" customFormat="1" ht="18.75">
      <c r="A26" s="70">
        <v>19</v>
      </c>
      <c r="B26" s="71" t="s">
        <v>54</v>
      </c>
      <c r="C26" s="72">
        <v>109</v>
      </c>
      <c r="D26" s="72">
        <v>129</v>
      </c>
      <c r="E26" s="73">
        <f t="shared" si="0"/>
        <v>-20</v>
      </c>
      <c r="F26" s="72">
        <v>27</v>
      </c>
      <c r="G26" s="72">
        <v>87</v>
      </c>
    </row>
    <row r="27" spans="1:7" s="74" customFormat="1" ht="14.25" customHeight="1">
      <c r="A27" s="70">
        <v>20</v>
      </c>
      <c r="B27" s="71" t="s">
        <v>79</v>
      </c>
      <c r="C27" s="72">
        <v>97</v>
      </c>
      <c r="D27" s="72">
        <v>224</v>
      </c>
      <c r="E27" s="73">
        <f t="shared" si="0"/>
        <v>-127</v>
      </c>
      <c r="F27" s="72">
        <v>34</v>
      </c>
      <c r="G27" s="72">
        <v>155</v>
      </c>
    </row>
    <row r="28" spans="1:7" s="74" customFormat="1" ht="18.75">
      <c r="A28" s="70">
        <v>21</v>
      </c>
      <c r="B28" s="71" t="s">
        <v>231</v>
      </c>
      <c r="C28" s="72">
        <v>80</v>
      </c>
      <c r="D28" s="72">
        <v>97</v>
      </c>
      <c r="E28" s="73">
        <f t="shared" si="0"/>
        <v>-17</v>
      </c>
      <c r="F28" s="72">
        <v>21</v>
      </c>
      <c r="G28" s="72">
        <v>52</v>
      </c>
    </row>
    <row r="29" spans="1:7" s="74" customFormat="1" ht="18.75" customHeight="1">
      <c r="A29" s="70">
        <v>22</v>
      </c>
      <c r="B29" s="71" t="s">
        <v>119</v>
      </c>
      <c r="C29" s="72">
        <v>76</v>
      </c>
      <c r="D29" s="72">
        <v>132</v>
      </c>
      <c r="E29" s="73">
        <f t="shared" si="0"/>
        <v>-56</v>
      </c>
      <c r="F29" s="72">
        <v>36</v>
      </c>
      <c r="G29" s="72">
        <v>87</v>
      </c>
    </row>
    <row r="30" spans="1:7" s="74" customFormat="1" ht="18.75">
      <c r="A30" s="70">
        <v>23</v>
      </c>
      <c r="B30" s="71" t="s">
        <v>62</v>
      </c>
      <c r="C30" s="72">
        <v>75</v>
      </c>
      <c r="D30" s="72">
        <v>83</v>
      </c>
      <c r="E30" s="73">
        <f t="shared" si="0"/>
        <v>-8</v>
      </c>
      <c r="F30" s="72">
        <v>48</v>
      </c>
      <c r="G30" s="72">
        <v>62</v>
      </c>
    </row>
    <row r="31" spans="1:7" s="74" customFormat="1" ht="47.25">
      <c r="A31" s="70">
        <v>24</v>
      </c>
      <c r="B31" s="71" t="s">
        <v>91</v>
      </c>
      <c r="C31" s="72">
        <v>73</v>
      </c>
      <c r="D31" s="72">
        <v>64</v>
      </c>
      <c r="E31" s="73">
        <f t="shared" si="0"/>
        <v>9</v>
      </c>
      <c r="F31" s="72">
        <v>36</v>
      </c>
      <c r="G31" s="72">
        <v>47</v>
      </c>
    </row>
    <row r="32" spans="1:7" s="74" customFormat="1" ht="18.75">
      <c r="A32" s="70">
        <v>25</v>
      </c>
      <c r="B32" s="71" t="s">
        <v>65</v>
      </c>
      <c r="C32" s="72">
        <v>70</v>
      </c>
      <c r="D32" s="72">
        <v>101</v>
      </c>
      <c r="E32" s="73">
        <f t="shared" si="0"/>
        <v>-31</v>
      </c>
      <c r="F32" s="72">
        <v>16</v>
      </c>
      <c r="G32" s="72">
        <v>71</v>
      </c>
    </row>
    <row r="33" spans="1:7" s="74" customFormat="1" ht="18.75">
      <c r="A33" s="70">
        <v>26</v>
      </c>
      <c r="B33" s="71" t="s">
        <v>107</v>
      </c>
      <c r="C33" s="72">
        <v>70</v>
      </c>
      <c r="D33" s="72">
        <v>237</v>
      </c>
      <c r="E33" s="73">
        <f t="shared" si="0"/>
        <v>-167</v>
      </c>
      <c r="F33" s="72">
        <v>52</v>
      </c>
      <c r="G33" s="72">
        <v>211</v>
      </c>
    </row>
    <row r="34" spans="1:7" s="74" customFormat="1" ht="63">
      <c r="A34" s="70">
        <v>27</v>
      </c>
      <c r="B34" s="71" t="s">
        <v>222</v>
      </c>
      <c r="C34" s="72">
        <v>69</v>
      </c>
      <c r="D34" s="72">
        <v>187</v>
      </c>
      <c r="E34" s="73">
        <f t="shared" si="0"/>
        <v>-118</v>
      </c>
      <c r="F34" s="72">
        <v>4</v>
      </c>
      <c r="G34" s="72">
        <v>133</v>
      </c>
    </row>
    <row r="35" spans="1:7" s="74" customFormat="1" ht="18.75">
      <c r="A35" s="70">
        <v>28</v>
      </c>
      <c r="B35" s="71" t="s">
        <v>74</v>
      </c>
      <c r="C35" s="72">
        <v>60</v>
      </c>
      <c r="D35" s="72">
        <v>78</v>
      </c>
      <c r="E35" s="73">
        <f t="shared" si="0"/>
        <v>-18</v>
      </c>
      <c r="F35" s="72">
        <v>15</v>
      </c>
      <c r="G35" s="72">
        <v>59</v>
      </c>
    </row>
    <row r="36" spans="1:7" s="74" customFormat="1" ht="18" customHeight="1">
      <c r="A36" s="70">
        <v>29</v>
      </c>
      <c r="B36" s="71" t="s">
        <v>57</v>
      </c>
      <c r="C36" s="72">
        <v>55</v>
      </c>
      <c r="D36" s="72">
        <v>81</v>
      </c>
      <c r="E36" s="73">
        <f t="shared" si="0"/>
        <v>-26</v>
      </c>
      <c r="F36" s="72">
        <v>7</v>
      </c>
      <c r="G36" s="72">
        <v>58</v>
      </c>
    </row>
    <row r="37" spans="1:7" s="74" customFormat="1" ht="47.25">
      <c r="A37" s="70">
        <v>30</v>
      </c>
      <c r="B37" s="71" t="s">
        <v>59</v>
      </c>
      <c r="C37" s="72">
        <v>54</v>
      </c>
      <c r="D37" s="72">
        <v>60</v>
      </c>
      <c r="E37" s="73">
        <f t="shared" si="0"/>
        <v>-6</v>
      </c>
      <c r="F37" s="72">
        <v>20</v>
      </c>
      <c r="G37" s="72">
        <v>35</v>
      </c>
    </row>
    <row r="38" spans="1:7" s="74" customFormat="1" ht="18.75">
      <c r="A38" s="70">
        <v>31</v>
      </c>
      <c r="B38" s="71" t="s">
        <v>63</v>
      </c>
      <c r="C38" s="72">
        <v>53</v>
      </c>
      <c r="D38" s="72">
        <v>73</v>
      </c>
      <c r="E38" s="73">
        <f t="shared" si="0"/>
        <v>-20</v>
      </c>
      <c r="F38" s="72">
        <v>10</v>
      </c>
      <c r="G38" s="72">
        <v>50</v>
      </c>
    </row>
    <row r="39" spans="1:7" s="74" customFormat="1" ht="15" customHeight="1">
      <c r="A39" s="70">
        <v>32</v>
      </c>
      <c r="B39" s="71" t="s">
        <v>60</v>
      </c>
      <c r="C39" s="72">
        <v>50</v>
      </c>
      <c r="D39" s="72">
        <v>114</v>
      </c>
      <c r="E39" s="73">
        <f t="shared" si="0"/>
        <v>-64</v>
      </c>
      <c r="F39" s="72">
        <v>9</v>
      </c>
      <c r="G39" s="72">
        <v>83</v>
      </c>
    </row>
    <row r="40" spans="1:7" s="74" customFormat="1" ht="17.25" customHeight="1">
      <c r="A40" s="70">
        <v>33</v>
      </c>
      <c r="B40" s="71" t="s">
        <v>111</v>
      </c>
      <c r="C40" s="72">
        <v>48</v>
      </c>
      <c r="D40" s="72">
        <v>137</v>
      </c>
      <c r="E40" s="73">
        <f t="shared" si="0"/>
        <v>-89</v>
      </c>
      <c r="F40" s="72">
        <v>10</v>
      </c>
      <c r="G40" s="72">
        <v>110</v>
      </c>
    </row>
    <row r="41" spans="1:7" s="74" customFormat="1" ht="15.75" customHeight="1">
      <c r="A41" s="70">
        <v>34</v>
      </c>
      <c r="B41" s="71" t="s">
        <v>73</v>
      </c>
      <c r="C41" s="72">
        <v>48</v>
      </c>
      <c r="D41" s="72">
        <v>76</v>
      </c>
      <c r="E41" s="73">
        <f t="shared" si="0"/>
        <v>-28</v>
      </c>
      <c r="F41" s="72">
        <v>12</v>
      </c>
      <c r="G41" s="72">
        <v>57</v>
      </c>
    </row>
    <row r="42" spans="1:7" s="74" customFormat="1" ht="15" customHeight="1">
      <c r="A42" s="70">
        <v>35</v>
      </c>
      <c r="B42" s="71" t="s">
        <v>70</v>
      </c>
      <c r="C42" s="72">
        <v>47</v>
      </c>
      <c r="D42" s="72">
        <v>133</v>
      </c>
      <c r="E42" s="73">
        <f t="shared" si="0"/>
        <v>-86</v>
      </c>
      <c r="F42" s="72">
        <v>13</v>
      </c>
      <c r="G42" s="72">
        <v>97</v>
      </c>
    </row>
    <row r="43" spans="1:7" s="74" customFormat="1" ht="15.75" customHeight="1">
      <c r="A43" s="70">
        <v>36</v>
      </c>
      <c r="B43" s="71" t="s">
        <v>66</v>
      </c>
      <c r="C43" s="72">
        <v>47</v>
      </c>
      <c r="D43" s="72">
        <v>94</v>
      </c>
      <c r="E43" s="73">
        <f t="shared" si="0"/>
        <v>-47</v>
      </c>
      <c r="F43" s="72">
        <v>13</v>
      </c>
      <c r="G43" s="72">
        <v>75</v>
      </c>
    </row>
    <row r="44" spans="1:7" s="74" customFormat="1" ht="18.75">
      <c r="A44" s="70">
        <v>37</v>
      </c>
      <c r="B44" s="71" t="s">
        <v>94</v>
      </c>
      <c r="C44" s="72">
        <v>43</v>
      </c>
      <c r="D44" s="72">
        <v>51</v>
      </c>
      <c r="E44" s="73">
        <f t="shared" si="0"/>
        <v>-8</v>
      </c>
      <c r="F44" s="72">
        <v>16</v>
      </c>
      <c r="G44" s="72">
        <v>39</v>
      </c>
    </row>
    <row r="45" spans="1:7" s="74" customFormat="1" ht="18.75">
      <c r="A45" s="70">
        <v>38</v>
      </c>
      <c r="B45" s="71" t="s">
        <v>104</v>
      </c>
      <c r="C45" s="72">
        <v>42</v>
      </c>
      <c r="D45" s="72">
        <v>123</v>
      </c>
      <c r="E45" s="73">
        <f t="shared" si="0"/>
        <v>-81</v>
      </c>
      <c r="F45" s="72">
        <v>9</v>
      </c>
      <c r="G45" s="72">
        <v>100</v>
      </c>
    </row>
    <row r="46" spans="1:7" ht="29.25" customHeight="1">
      <c r="A46" s="70">
        <v>39</v>
      </c>
      <c r="B46" s="71" t="s">
        <v>93</v>
      </c>
      <c r="C46" s="72">
        <v>42</v>
      </c>
      <c r="D46" s="72">
        <v>26</v>
      </c>
      <c r="E46" s="73">
        <f t="shared" si="0"/>
        <v>16</v>
      </c>
      <c r="F46" s="72">
        <v>9</v>
      </c>
      <c r="G46" s="72">
        <v>17</v>
      </c>
    </row>
    <row r="47" spans="1:7" ht="47.25">
      <c r="A47" s="70">
        <v>40</v>
      </c>
      <c r="B47" s="71" t="s">
        <v>138</v>
      </c>
      <c r="C47" s="72">
        <v>41</v>
      </c>
      <c r="D47" s="72">
        <v>75</v>
      </c>
      <c r="E47" s="73">
        <f t="shared" si="0"/>
        <v>-34</v>
      </c>
      <c r="F47" s="72">
        <v>11</v>
      </c>
      <c r="G47" s="72">
        <v>47</v>
      </c>
    </row>
    <row r="48" spans="1:7" ht="18.75">
      <c r="A48" s="70">
        <v>41</v>
      </c>
      <c r="B48" s="71" t="s">
        <v>72</v>
      </c>
      <c r="C48" s="72">
        <v>40</v>
      </c>
      <c r="D48" s="72">
        <v>53</v>
      </c>
      <c r="E48" s="73">
        <f t="shared" si="0"/>
        <v>-13</v>
      </c>
      <c r="F48" s="72">
        <v>13</v>
      </c>
      <c r="G48" s="72">
        <v>28</v>
      </c>
    </row>
    <row r="49" spans="1:7" ht="18.75">
      <c r="A49" s="70">
        <v>42</v>
      </c>
      <c r="B49" s="71" t="s">
        <v>103</v>
      </c>
      <c r="C49" s="72">
        <v>40</v>
      </c>
      <c r="D49" s="72">
        <v>252</v>
      </c>
      <c r="E49" s="73">
        <f t="shared" si="0"/>
        <v>-212</v>
      </c>
      <c r="F49" s="72">
        <v>4</v>
      </c>
      <c r="G49" s="72">
        <v>200</v>
      </c>
    </row>
    <row r="50" spans="1:7" ht="18.75">
      <c r="A50" s="70">
        <v>43</v>
      </c>
      <c r="B50" s="71" t="s">
        <v>99</v>
      </c>
      <c r="C50" s="72">
        <v>40</v>
      </c>
      <c r="D50" s="72">
        <v>58</v>
      </c>
      <c r="E50" s="73">
        <f t="shared" si="0"/>
        <v>-18</v>
      </c>
      <c r="F50" s="72">
        <v>13</v>
      </c>
      <c r="G50" s="72">
        <v>42</v>
      </c>
    </row>
    <row r="51" spans="1:7" ht="16.5" customHeight="1">
      <c r="A51" s="70">
        <v>44</v>
      </c>
      <c r="B51" s="71" t="s">
        <v>64</v>
      </c>
      <c r="C51" s="72">
        <v>40</v>
      </c>
      <c r="D51" s="72">
        <v>75</v>
      </c>
      <c r="E51" s="73">
        <f t="shared" si="0"/>
        <v>-35</v>
      </c>
      <c r="F51" s="72">
        <v>6</v>
      </c>
      <c r="G51" s="72">
        <v>57</v>
      </c>
    </row>
    <row r="52" spans="1:7" ht="14.25" customHeight="1">
      <c r="A52" s="70">
        <v>45</v>
      </c>
      <c r="B52" s="71" t="s">
        <v>130</v>
      </c>
      <c r="C52" s="72">
        <v>38</v>
      </c>
      <c r="D52" s="72">
        <v>61</v>
      </c>
      <c r="E52" s="73">
        <f t="shared" si="0"/>
        <v>-23</v>
      </c>
      <c r="F52" s="72">
        <v>7</v>
      </c>
      <c r="G52" s="72">
        <v>40</v>
      </c>
    </row>
    <row r="53" spans="1:7" ht="18.75">
      <c r="A53" s="70">
        <v>46</v>
      </c>
      <c r="B53" s="71" t="s">
        <v>71</v>
      </c>
      <c r="C53" s="72">
        <v>38</v>
      </c>
      <c r="D53" s="72">
        <v>28</v>
      </c>
      <c r="E53" s="73">
        <f t="shared" si="0"/>
        <v>10</v>
      </c>
      <c r="F53" s="72">
        <v>9</v>
      </c>
      <c r="G53" s="72">
        <v>11</v>
      </c>
    </row>
    <row r="54" spans="1:7" ht="15.75" customHeight="1">
      <c r="A54" s="70">
        <v>47</v>
      </c>
      <c r="B54" s="71" t="s">
        <v>67</v>
      </c>
      <c r="C54" s="72">
        <v>37</v>
      </c>
      <c r="D54" s="72">
        <v>45</v>
      </c>
      <c r="E54" s="73">
        <f t="shared" si="0"/>
        <v>-8</v>
      </c>
      <c r="F54" s="72">
        <v>9</v>
      </c>
      <c r="G54" s="72">
        <v>29</v>
      </c>
    </row>
    <row r="55" spans="1:7" ht="18.75">
      <c r="A55" s="70">
        <v>48</v>
      </c>
      <c r="B55" s="71" t="s">
        <v>68</v>
      </c>
      <c r="C55" s="72">
        <v>35</v>
      </c>
      <c r="D55" s="72">
        <v>78</v>
      </c>
      <c r="E55" s="73">
        <f t="shared" si="0"/>
        <v>-43</v>
      </c>
      <c r="F55" s="72">
        <v>6</v>
      </c>
      <c r="G55" s="72">
        <v>53</v>
      </c>
    </row>
    <row r="56" spans="1:7" ht="31.5">
      <c r="A56" s="70">
        <v>49</v>
      </c>
      <c r="B56" s="71" t="s">
        <v>223</v>
      </c>
      <c r="C56" s="72">
        <v>35</v>
      </c>
      <c r="D56" s="72">
        <v>34</v>
      </c>
      <c r="E56" s="73">
        <f t="shared" si="0"/>
        <v>1</v>
      </c>
      <c r="F56" s="72">
        <v>0</v>
      </c>
      <c r="G56" s="72">
        <v>1</v>
      </c>
    </row>
    <row r="57" spans="1:7" ht="31.5">
      <c r="A57" s="70">
        <v>50</v>
      </c>
      <c r="B57" s="71" t="s">
        <v>232</v>
      </c>
      <c r="C57" s="72">
        <v>35</v>
      </c>
      <c r="D57" s="72">
        <v>36</v>
      </c>
      <c r="E57" s="73">
        <f t="shared" si="0"/>
        <v>-1</v>
      </c>
      <c r="F57" s="72">
        <v>7</v>
      </c>
      <c r="G57" s="72">
        <v>23</v>
      </c>
    </row>
    <row r="58" spans="3:7" ht="15.75">
      <c r="C58" s="75"/>
      <c r="D58" s="75"/>
      <c r="E58" s="75"/>
      <c r="F58" s="75"/>
      <c r="G58" s="75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5905511811023623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17"/>
  <sheetViews>
    <sheetView zoomScale="70" zoomScaleNormal="70" zoomScalePageLayoutView="0" workbookViewId="0" topLeftCell="A1">
      <selection activeCell="K16" sqref="K16"/>
    </sheetView>
  </sheetViews>
  <sheetFormatPr defaultColWidth="9.140625" defaultRowHeight="15"/>
  <cols>
    <col min="1" max="1" width="33.57421875" style="65" customWidth="1"/>
    <col min="2" max="2" width="13.00390625" style="76" customWidth="1"/>
    <col min="3" max="4" width="13.8515625" style="76" customWidth="1"/>
    <col min="5" max="5" width="12.7109375" style="76" customWidth="1"/>
    <col min="6" max="6" width="14.421875" style="76" customWidth="1"/>
  </cols>
  <sheetData>
    <row r="1" spans="1:6" ht="69.75" customHeight="1">
      <c r="A1" s="145" t="s">
        <v>183</v>
      </c>
      <c r="B1" s="145"/>
      <c r="C1" s="145"/>
      <c r="D1" s="145"/>
      <c r="E1" s="145"/>
      <c r="F1" s="145"/>
    </row>
    <row r="2" spans="1:6" ht="20.25">
      <c r="A2" s="146" t="s">
        <v>76</v>
      </c>
      <c r="B2" s="146"/>
      <c r="C2" s="146"/>
      <c r="D2" s="146"/>
      <c r="E2" s="146"/>
      <c r="F2" s="146"/>
    </row>
    <row r="4" spans="1:6" ht="15.75">
      <c r="A4" s="142" t="s">
        <v>42</v>
      </c>
      <c r="B4" s="147" t="s">
        <v>43</v>
      </c>
      <c r="C4" s="143" t="s">
        <v>44</v>
      </c>
      <c r="D4" s="143" t="s">
        <v>45</v>
      </c>
      <c r="E4" s="144" t="s">
        <v>184</v>
      </c>
      <c r="F4" s="144"/>
    </row>
    <row r="5" spans="1:6" ht="15">
      <c r="A5" s="142"/>
      <c r="B5" s="147"/>
      <c r="C5" s="143"/>
      <c r="D5" s="143"/>
      <c r="E5" s="147" t="s">
        <v>43</v>
      </c>
      <c r="F5" s="147" t="s">
        <v>44</v>
      </c>
    </row>
    <row r="6" spans="1:6" ht="15">
      <c r="A6" s="142"/>
      <c r="B6" s="147"/>
      <c r="C6" s="143"/>
      <c r="D6" s="143"/>
      <c r="E6" s="147"/>
      <c r="F6" s="147"/>
    </row>
    <row r="7" spans="1:6" ht="15">
      <c r="A7" s="69" t="s">
        <v>77</v>
      </c>
      <c r="B7" s="78">
        <v>1</v>
      </c>
      <c r="C7" s="78">
        <v>2</v>
      </c>
      <c r="D7" s="78">
        <v>3</v>
      </c>
      <c r="E7" s="78">
        <v>4</v>
      </c>
      <c r="F7" s="78">
        <v>5</v>
      </c>
    </row>
    <row r="8" spans="1:6" ht="18.75">
      <c r="A8" s="148" t="s">
        <v>29</v>
      </c>
      <c r="B8" s="148"/>
      <c r="C8" s="148"/>
      <c r="D8" s="148"/>
      <c r="E8" s="148"/>
      <c r="F8" s="148"/>
    </row>
    <row r="9" spans="1:6" ht="15.75">
      <c r="A9" s="117" t="s">
        <v>74</v>
      </c>
      <c r="B9" s="118">
        <v>60</v>
      </c>
      <c r="C9" s="118">
        <v>78</v>
      </c>
      <c r="D9" s="77">
        <f aca="true" t="shared" si="0" ref="D9:D19">B9-C9</f>
        <v>-18</v>
      </c>
      <c r="E9" s="118">
        <v>15</v>
      </c>
      <c r="F9" s="118">
        <v>59</v>
      </c>
    </row>
    <row r="10" spans="1:6" ht="15.75">
      <c r="A10" s="117" t="s">
        <v>94</v>
      </c>
      <c r="B10" s="118">
        <v>43</v>
      </c>
      <c r="C10" s="118">
        <v>51</v>
      </c>
      <c r="D10" s="77">
        <f t="shared" si="0"/>
        <v>-8</v>
      </c>
      <c r="E10" s="118">
        <v>16</v>
      </c>
      <c r="F10" s="118">
        <v>39</v>
      </c>
    </row>
    <row r="11" spans="1:6" ht="15.75">
      <c r="A11" s="117" t="s">
        <v>130</v>
      </c>
      <c r="B11" s="118">
        <v>38</v>
      </c>
      <c r="C11" s="118">
        <v>61</v>
      </c>
      <c r="D11" s="77">
        <f t="shared" si="0"/>
        <v>-23</v>
      </c>
      <c r="E11" s="118">
        <v>7</v>
      </c>
      <c r="F11" s="118">
        <v>40</v>
      </c>
    </row>
    <row r="12" spans="1:6" ht="15.75">
      <c r="A12" s="117" t="s">
        <v>228</v>
      </c>
      <c r="B12" s="118">
        <v>31</v>
      </c>
      <c r="C12" s="118">
        <v>47</v>
      </c>
      <c r="D12" s="77">
        <f t="shared" si="0"/>
        <v>-16</v>
      </c>
      <c r="E12" s="118">
        <v>15</v>
      </c>
      <c r="F12" s="118">
        <v>30</v>
      </c>
    </row>
    <row r="13" spans="1:6" ht="15.75">
      <c r="A13" s="117" t="s">
        <v>229</v>
      </c>
      <c r="B13" s="118">
        <v>31</v>
      </c>
      <c r="C13" s="118">
        <v>56</v>
      </c>
      <c r="D13" s="77">
        <f t="shared" si="0"/>
        <v>-25</v>
      </c>
      <c r="E13" s="118">
        <v>5</v>
      </c>
      <c r="F13" s="118">
        <v>41</v>
      </c>
    </row>
    <row r="14" spans="1:6" ht="15.75">
      <c r="A14" s="117" t="s">
        <v>96</v>
      </c>
      <c r="B14" s="118">
        <v>22</v>
      </c>
      <c r="C14" s="118">
        <v>57</v>
      </c>
      <c r="D14" s="77">
        <f t="shared" si="0"/>
        <v>-35</v>
      </c>
      <c r="E14" s="118">
        <v>8</v>
      </c>
      <c r="F14" s="118">
        <v>43</v>
      </c>
    </row>
    <row r="15" spans="1:6" ht="15.75">
      <c r="A15" s="117" t="s">
        <v>97</v>
      </c>
      <c r="B15" s="118">
        <v>21</v>
      </c>
      <c r="C15" s="118">
        <v>48</v>
      </c>
      <c r="D15" s="77">
        <f t="shared" si="0"/>
        <v>-27</v>
      </c>
      <c r="E15" s="118">
        <v>2</v>
      </c>
      <c r="F15" s="118">
        <v>39</v>
      </c>
    </row>
    <row r="16" spans="1:6" ht="15.75">
      <c r="A16" s="117" t="s">
        <v>133</v>
      </c>
      <c r="B16" s="118">
        <v>20</v>
      </c>
      <c r="C16" s="118">
        <v>8</v>
      </c>
      <c r="D16" s="77">
        <f t="shared" si="0"/>
        <v>12</v>
      </c>
      <c r="E16" s="118">
        <v>7</v>
      </c>
      <c r="F16" s="118">
        <v>5</v>
      </c>
    </row>
    <row r="17" spans="1:6" ht="15.75">
      <c r="A17" s="117" t="s">
        <v>95</v>
      </c>
      <c r="B17" s="118">
        <v>19</v>
      </c>
      <c r="C17" s="118">
        <v>62</v>
      </c>
      <c r="D17" s="77">
        <f t="shared" si="0"/>
        <v>-43</v>
      </c>
      <c r="E17" s="118">
        <v>3</v>
      </c>
      <c r="F17" s="118">
        <v>43</v>
      </c>
    </row>
    <row r="18" spans="1:6" ht="15.75">
      <c r="A18" s="117" t="s">
        <v>189</v>
      </c>
      <c r="B18" s="118">
        <v>16</v>
      </c>
      <c r="C18" s="118">
        <v>41</v>
      </c>
      <c r="D18" s="77">
        <f t="shared" si="0"/>
        <v>-25</v>
      </c>
      <c r="E18" s="118">
        <v>8</v>
      </c>
      <c r="F18" s="118">
        <v>27</v>
      </c>
    </row>
    <row r="19" spans="1:6" ht="15.75">
      <c r="A19" s="117" t="s">
        <v>190</v>
      </c>
      <c r="B19" s="118">
        <v>15</v>
      </c>
      <c r="C19" s="118">
        <v>20</v>
      </c>
      <c r="D19" s="77">
        <f t="shared" si="0"/>
        <v>-5</v>
      </c>
      <c r="E19" s="118">
        <v>3</v>
      </c>
      <c r="F19" s="118">
        <v>10</v>
      </c>
    </row>
    <row r="20" spans="1:6" ht="18.75">
      <c r="A20" s="148" t="s">
        <v>3</v>
      </c>
      <c r="B20" s="148"/>
      <c r="C20" s="148"/>
      <c r="D20" s="148"/>
      <c r="E20" s="148"/>
      <c r="F20" s="148"/>
    </row>
    <row r="21" spans="1:6" ht="25.5">
      <c r="A21" s="117" t="s">
        <v>215</v>
      </c>
      <c r="B21" s="118">
        <v>119</v>
      </c>
      <c r="C21" s="118">
        <v>103</v>
      </c>
      <c r="D21" s="77">
        <f aca="true" t="shared" si="1" ref="D21:D32">B21-C21</f>
        <v>16</v>
      </c>
      <c r="E21" s="118">
        <v>26</v>
      </c>
      <c r="F21" s="118">
        <v>62</v>
      </c>
    </row>
    <row r="22" spans="1:6" ht="15.75">
      <c r="A22" s="117" t="s">
        <v>65</v>
      </c>
      <c r="B22" s="118">
        <v>70</v>
      </c>
      <c r="C22" s="118">
        <v>101</v>
      </c>
      <c r="D22" s="77">
        <f t="shared" si="1"/>
        <v>-31</v>
      </c>
      <c r="E22" s="118">
        <v>16</v>
      </c>
      <c r="F22" s="118">
        <v>71</v>
      </c>
    </row>
    <row r="23" spans="1:6" ht="15.75">
      <c r="A23" s="117" t="s">
        <v>72</v>
      </c>
      <c r="B23" s="118">
        <v>40</v>
      </c>
      <c r="C23" s="118">
        <v>53</v>
      </c>
      <c r="D23" s="77">
        <f t="shared" si="1"/>
        <v>-13</v>
      </c>
      <c r="E23" s="118">
        <v>13</v>
      </c>
      <c r="F23" s="118">
        <v>28</v>
      </c>
    </row>
    <row r="24" spans="1:6" ht="15.75">
      <c r="A24" s="117" t="s">
        <v>135</v>
      </c>
      <c r="B24" s="118">
        <v>33</v>
      </c>
      <c r="C24" s="118">
        <v>44</v>
      </c>
      <c r="D24" s="77">
        <f t="shared" si="1"/>
        <v>-11</v>
      </c>
      <c r="E24" s="118">
        <v>11</v>
      </c>
      <c r="F24" s="118">
        <v>33</v>
      </c>
    </row>
    <row r="25" spans="1:6" ht="15.75">
      <c r="A25" s="117" t="s">
        <v>98</v>
      </c>
      <c r="B25" s="118">
        <v>32</v>
      </c>
      <c r="C25" s="118">
        <v>49</v>
      </c>
      <c r="D25" s="77">
        <f t="shared" si="1"/>
        <v>-17</v>
      </c>
      <c r="E25" s="118">
        <v>6</v>
      </c>
      <c r="F25" s="118">
        <v>33</v>
      </c>
    </row>
    <row r="26" spans="1:6" ht="25.5">
      <c r="A26" s="117" t="s">
        <v>216</v>
      </c>
      <c r="B26" s="118">
        <v>28</v>
      </c>
      <c r="C26" s="118">
        <v>74</v>
      </c>
      <c r="D26" s="77">
        <f t="shared" si="1"/>
        <v>-46</v>
      </c>
      <c r="E26" s="118">
        <v>12</v>
      </c>
      <c r="F26" s="118">
        <v>52</v>
      </c>
    </row>
    <row r="27" spans="1:6" ht="15.75">
      <c r="A27" s="117" t="s">
        <v>131</v>
      </c>
      <c r="B27" s="118">
        <v>26</v>
      </c>
      <c r="C27" s="118">
        <v>7</v>
      </c>
      <c r="D27" s="77">
        <f t="shared" si="1"/>
        <v>19</v>
      </c>
      <c r="E27" s="118">
        <v>4</v>
      </c>
      <c r="F27" s="118">
        <v>6</v>
      </c>
    </row>
    <row r="28" spans="1:6" ht="15.75">
      <c r="A28" s="117" t="s">
        <v>217</v>
      </c>
      <c r="B28" s="118">
        <v>21</v>
      </c>
      <c r="C28" s="118">
        <v>34</v>
      </c>
      <c r="D28" s="77">
        <f t="shared" si="1"/>
        <v>-13</v>
      </c>
      <c r="E28" s="118">
        <v>14</v>
      </c>
      <c r="F28" s="118">
        <v>27</v>
      </c>
    </row>
    <row r="29" spans="1:6" ht="25.5">
      <c r="A29" s="117" t="s">
        <v>218</v>
      </c>
      <c r="B29" s="118">
        <v>20</v>
      </c>
      <c r="C29" s="118">
        <v>59</v>
      </c>
      <c r="D29" s="77">
        <f t="shared" si="1"/>
        <v>-39</v>
      </c>
      <c r="E29" s="118">
        <v>9</v>
      </c>
      <c r="F29" s="118">
        <v>48</v>
      </c>
    </row>
    <row r="30" spans="1:6" ht="15.75">
      <c r="A30" s="117" t="s">
        <v>134</v>
      </c>
      <c r="B30" s="118">
        <v>17</v>
      </c>
      <c r="C30" s="118">
        <v>6</v>
      </c>
      <c r="D30" s="77">
        <f t="shared" si="1"/>
        <v>11</v>
      </c>
      <c r="E30" s="118">
        <v>8</v>
      </c>
      <c r="F30" s="118">
        <v>3</v>
      </c>
    </row>
    <row r="31" spans="1:6" ht="15.75">
      <c r="A31" s="117" t="s">
        <v>191</v>
      </c>
      <c r="B31" s="118">
        <v>16</v>
      </c>
      <c r="C31" s="118">
        <v>16</v>
      </c>
      <c r="D31" s="77">
        <f t="shared" si="1"/>
        <v>0</v>
      </c>
      <c r="E31" s="118">
        <v>4</v>
      </c>
      <c r="F31" s="118">
        <v>8</v>
      </c>
    </row>
    <row r="32" spans="1:6" ht="15.75">
      <c r="A32" s="117" t="s">
        <v>136</v>
      </c>
      <c r="B32" s="118">
        <v>16</v>
      </c>
      <c r="C32" s="118">
        <v>11</v>
      </c>
      <c r="D32" s="77">
        <f t="shared" si="1"/>
        <v>5</v>
      </c>
      <c r="E32" s="118">
        <v>2</v>
      </c>
      <c r="F32" s="118">
        <v>5</v>
      </c>
    </row>
    <row r="33" spans="1:6" ht="18.75">
      <c r="A33" s="148" t="s">
        <v>2</v>
      </c>
      <c r="B33" s="148"/>
      <c r="C33" s="148"/>
      <c r="D33" s="148"/>
      <c r="E33" s="148"/>
      <c r="F33" s="148"/>
    </row>
    <row r="34" spans="1:6" ht="15.75">
      <c r="A34" s="117" t="s">
        <v>51</v>
      </c>
      <c r="B34" s="118">
        <v>174</v>
      </c>
      <c r="C34" s="118">
        <v>371</v>
      </c>
      <c r="D34" s="77">
        <f aca="true" t="shared" si="2" ref="D34:D43">B34-C34</f>
        <v>-197</v>
      </c>
      <c r="E34" s="118">
        <v>43</v>
      </c>
      <c r="F34" s="118">
        <v>258</v>
      </c>
    </row>
    <row r="35" spans="1:6" ht="15.75">
      <c r="A35" s="117" t="s">
        <v>78</v>
      </c>
      <c r="B35" s="118">
        <v>129</v>
      </c>
      <c r="C35" s="118">
        <v>110</v>
      </c>
      <c r="D35" s="77">
        <f t="shared" si="2"/>
        <v>19</v>
      </c>
      <c r="E35" s="118">
        <v>34</v>
      </c>
      <c r="F35" s="118">
        <v>71</v>
      </c>
    </row>
    <row r="36" spans="1:6" ht="15.75">
      <c r="A36" s="117" t="s">
        <v>79</v>
      </c>
      <c r="B36" s="118">
        <v>97</v>
      </c>
      <c r="C36" s="118">
        <v>224</v>
      </c>
      <c r="D36" s="77">
        <f t="shared" si="2"/>
        <v>-127</v>
      </c>
      <c r="E36" s="118">
        <v>34</v>
      </c>
      <c r="F36" s="118">
        <v>155</v>
      </c>
    </row>
    <row r="37" spans="1:6" ht="15.75">
      <c r="A37" s="117" t="s">
        <v>62</v>
      </c>
      <c r="B37" s="118">
        <v>75</v>
      </c>
      <c r="C37" s="118">
        <v>83</v>
      </c>
      <c r="D37" s="77">
        <f t="shared" si="2"/>
        <v>-8</v>
      </c>
      <c r="E37" s="118">
        <v>48</v>
      </c>
      <c r="F37" s="118">
        <v>62</v>
      </c>
    </row>
    <row r="38" spans="1:6" ht="15.75">
      <c r="A38" s="117" t="s">
        <v>81</v>
      </c>
      <c r="B38" s="118">
        <v>33</v>
      </c>
      <c r="C38" s="118">
        <v>16</v>
      </c>
      <c r="D38" s="77">
        <f t="shared" si="2"/>
        <v>17</v>
      </c>
      <c r="E38" s="118">
        <v>10</v>
      </c>
      <c r="F38" s="118">
        <v>11</v>
      </c>
    </row>
    <row r="39" spans="1:6" ht="15.75">
      <c r="A39" s="117" t="s">
        <v>80</v>
      </c>
      <c r="B39" s="118">
        <v>23</v>
      </c>
      <c r="C39" s="118">
        <v>19</v>
      </c>
      <c r="D39" s="77">
        <f t="shared" si="2"/>
        <v>4</v>
      </c>
      <c r="E39" s="118">
        <v>3</v>
      </c>
      <c r="F39" s="118">
        <v>9</v>
      </c>
    </row>
    <row r="40" spans="1:6" ht="15.75">
      <c r="A40" s="117" t="s">
        <v>117</v>
      </c>
      <c r="B40" s="118">
        <v>20</v>
      </c>
      <c r="C40" s="118">
        <v>13</v>
      </c>
      <c r="D40" s="77">
        <f t="shared" si="2"/>
        <v>7</v>
      </c>
      <c r="E40" s="118">
        <v>7</v>
      </c>
      <c r="F40" s="118">
        <v>8</v>
      </c>
    </row>
    <row r="41" spans="1:6" ht="15.75">
      <c r="A41" s="117" t="s">
        <v>82</v>
      </c>
      <c r="B41" s="118">
        <v>19</v>
      </c>
      <c r="C41" s="118">
        <v>28</v>
      </c>
      <c r="D41" s="77">
        <f t="shared" si="2"/>
        <v>-9</v>
      </c>
      <c r="E41" s="118">
        <v>7</v>
      </c>
      <c r="F41" s="118">
        <v>18</v>
      </c>
    </row>
    <row r="42" spans="1:6" ht="15.75">
      <c r="A42" s="117" t="s">
        <v>83</v>
      </c>
      <c r="B42" s="118">
        <v>19</v>
      </c>
      <c r="C42" s="118">
        <v>31</v>
      </c>
      <c r="D42" s="77">
        <f t="shared" si="2"/>
        <v>-12</v>
      </c>
      <c r="E42" s="118">
        <v>1</v>
      </c>
      <c r="F42" s="118">
        <v>17</v>
      </c>
    </row>
    <row r="43" spans="1:6" ht="25.5">
      <c r="A43" s="117" t="s">
        <v>230</v>
      </c>
      <c r="B43" s="118">
        <v>18</v>
      </c>
      <c r="C43" s="118">
        <v>0</v>
      </c>
      <c r="D43" s="77">
        <f t="shared" si="2"/>
        <v>18</v>
      </c>
      <c r="E43" s="118">
        <v>4</v>
      </c>
      <c r="F43" s="118">
        <v>0</v>
      </c>
    </row>
    <row r="44" spans="1:6" ht="18.75">
      <c r="A44" s="148" t="s">
        <v>1</v>
      </c>
      <c r="B44" s="148"/>
      <c r="C44" s="148"/>
      <c r="D44" s="148"/>
      <c r="E44" s="148"/>
      <c r="F44" s="148"/>
    </row>
    <row r="45" spans="1:6" ht="15.75">
      <c r="A45" s="117" t="s">
        <v>103</v>
      </c>
      <c r="B45" s="118">
        <v>40</v>
      </c>
      <c r="C45" s="118">
        <v>252</v>
      </c>
      <c r="D45" s="77">
        <f aca="true" t="shared" si="3" ref="D45:D54">B45-C45</f>
        <v>-212</v>
      </c>
      <c r="E45" s="118">
        <v>4</v>
      </c>
      <c r="F45" s="118">
        <v>200</v>
      </c>
    </row>
    <row r="46" spans="1:6" ht="15.75">
      <c r="A46" s="117" t="s">
        <v>99</v>
      </c>
      <c r="B46" s="118">
        <v>40</v>
      </c>
      <c r="C46" s="118">
        <v>58</v>
      </c>
      <c r="D46" s="77">
        <f t="shared" si="3"/>
        <v>-18</v>
      </c>
      <c r="E46" s="118">
        <v>13</v>
      </c>
      <c r="F46" s="118">
        <v>42</v>
      </c>
    </row>
    <row r="47" spans="1:6" ht="15.75">
      <c r="A47" s="117" t="s">
        <v>64</v>
      </c>
      <c r="B47" s="118">
        <v>40</v>
      </c>
      <c r="C47" s="118">
        <v>75</v>
      </c>
      <c r="D47" s="77">
        <f t="shared" si="3"/>
        <v>-35</v>
      </c>
      <c r="E47" s="118">
        <v>6</v>
      </c>
      <c r="F47" s="118">
        <v>57</v>
      </c>
    </row>
    <row r="48" spans="1:6" ht="15.75">
      <c r="A48" s="117" t="s">
        <v>219</v>
      </c>
      <c r="B48" s="118">
        <v>30</v>
      </c>
      <c r="C48" s="118">
        <v>120</v>
      </c>
      <c r="D48" s="77">
        <f t="shared" si="3"/>
        <v>-90</v>
      </c>
      <c r="E48" s="118">
        <v>6</v>
      </c>
      <c r="F48" s="118">
        <v>85</v>
      </c>
    </row>
    <row r="49" spans="1:6" ht="15.75">
      <c r="A49" s="117" t="s">
        <v>84</v>
      </c>
      <c r="B49" s="118">
        <v>29</v>
      </c>
      <c r="C49" s="118">
        <v>36</v>
      </c>
      <c r="D49" s="77">
        <f t="shared" si="3"/>
        <v>-7</v>
      </c>
      <c r="E49" s="118">
        <v>5</v>
      </c>
      <c r="F49" s="118">
        <v>26</v>
      </c>
    </row>
    <row r="50" spans="1:6" ht="15.75">
      <c r="A50" s="117" t="s">
        <v>100</v>
      </c>
      <c r="B50" s="118">
        <v>28</v>
      </c>
      <c r="C50" s="118">
        <v>144</v>
      </c>
      <c r="D50" s="77">
        <f t="shared" si="3"/>
        <v>-116</v>
      </c>
      <c r="E50" s="118">
        <v>3</v>
      </c>
      <c r="F50" s="118">
        <v>101</v>
      </c>
    </row>
    <row r="51" spans="1:6" ht="25.5">
      <c r="A51" s="117" t="s">
        <v>102</v>
      </c>
      <c r="B51" s="118">
        <v>19</v>
      </c>
      <c r="C51" s="118">
        <v>46</v>
      </c>
      <c r="D51" s="77">
        <f t="shared" si="3"/>
        <v>-27</v>
      </c>
      <c r="E51" s="118">
        <v>2</v>
      </c>
      <c r="F51" s="118">
        <v>36</v>
      </c>
    </row>
    <row r="52" spans="1:6" ht="15.75">
      <c r="A52" s="117" t="s">
        <v>61</v>
      </c>
      <c r="B52" s="118">
        <v>14</v>
      </c>
      <c r="C52" s="118">
        <v>69</v>
      </c>
      <c r="D52" s="77">
        <f t="shared" si="3"/>
        <v>-55</v>
      </c>
      <c r="E52" s="118">
        <v>5</v>
      </c>
      <c r="F52" s="118">
        <v>51</v>
      </c>
    </row>
    <row r="53" spans="1:6" ht="15.75">
      <c r="A53" s="117" t="s">
        <v>101</v>
      </c>
      <c r="B53" s="118">
        <v>10</v>
      </c>
      <c r="C53" s="118">
        <v>70</v>
      </c>
      <c r="D53" s="77">
        <f t="shared" si="3"/>
        <v>-60</v>
      </c>
      <c r="E53" s="118">
        <v>2</v>
      </c>
      <c r="F53" s="118">
        <v>49</v>
      </c>
    </row>
    <row r="54" spans="1:6" ht="25.5">
      <c r="A54" s="117" t="s">
        <v>220</v>
      </c>
      <c r="B54" s="118">
        <v>8</v>
      </c>
      <c r="C54" s="118">
        <v>31</v>
      </c>
      <c r="D54" s="77">
        <f t="shared" si="3"/>
        <v>-23</v>
      </c>
      <c r="E54" s="118">
        <v>4</v>
      </c>
      <c r="F54" s="118">
        <v>19</v>
      </c>
    </row>
    <row r="55" spans="1:6" ht="18.75">
      <c r="A55" s="148" t="s">
        <v>5</v>
      </c>
      <c r="B55" s="148"/>
      <c r="C55" s="148"/>
      <c r="D55" s="148"/>
      <c r="E55" s="148"/>
      <c r="F55" s="148"/>
    </row>
    <row r="56" spans="1:6" ht="15.75">
      <c r="A56" s="117" t="s">
        <v>127</v>
      </c>
      <c r="B56" s="118">
        <v>306</v>
      </c>
      <c r="C56" s="118">
        <v>642</v>
      </c>
      <c r="D56" s="77">
        <f aca="true" t="shared" si="4" ref="D56:D66">B56-C56</f>
        <v>-336</v>
      </c>
      <c r="E56" s="118">
        <v>42</v>
      </c>
      <c r="F56" s="118">
        <v>462</v>
      </c>
    </row>
    <row r="57" spans="1:6" ht="15.75">
      <c r="A57" s="117" t="s">
        <v>50</v>
      </c>
      <c r="B57" s="118">
        <v>167</v>
      </c>
      <c r="C57" s="118">
        <v>477</v>
      </c>
      <c r="D57" s="77">
        <f t="shared" si="4"/>
        <v>-310</v>
      </c>
      <c r="E57" s="118">
        <v>58</v>
      </c>
      <c r="F57" s="118">
        <v>349</v>
      </c>
    </row>
    <row r="58" spans="1:6" ht="15.75">
      <c r="A58" s="117" t="s">
        <v>129</v>
      </c>
      <c r="B58" s="118">
        <v>148</v>
      </c>
      <c r="C58" s="118">
        <v>347</v>
      </c>
      <c r="D58" s="77">
        <f t="shared" si="4"/>
        <v>-199</v>
      </c>
      <c r="E58" s="118">
        <v>30</v>
      </c>
      <c r="F58" s="118">
        <v>246</v>
      </c>
    </row>
    <row r="59" spans="1:6" ht="15.75">
      <c r="A59" s="117" t="s">
        <v>221</v>
      </c>
      <c r="B59" s="118">
        <v>135</v>
      </c>
      <c r="C59" s="118">
        <v>235</v>
      </c>
      <c r="D59" s="77">
        <f t="shared" si="4"/>
        <v>-100</v>
      </c>
      <c r="E59" s="118">
        <v>16</v>
      </c>
      <c r="F59" s="118">
        <v>167</v>
      </c>
    </row>
    <row r="60" spans="1:6" ht="15.75">
      <c r="A60" s="117" t="s">
        <v>49</v>
      </c>
      <c r="B60" s="118">
        <v>115</v>
      </c>
      <c r="C60" s="118">
        <v>429</v>
      </c>
      <c r="D60" s="77">
        <f t="shared" si="4"/>
        <v>-314</v>
      </c>
      <c r="E60" s="118">
        <v>21</v>
      </c>
      <c r="F60" s="118">
        <v>303</v>
      </c>
    </row>
    <row r="61" spans="1:6" ht="38.25">
      <c r="A61" s="117" t="s">
        <v>222</v>
      </c>
      <c r="B61" s="118">
        <v>69</v>
      </c>
      <c r="C61" s="118">
        <v>187</v>
      </c>
      <c r="D61" s="77">
        <f t="shared" si="4"/>
        <v>-118</v>
      </c>
      <c r="E61" s="118">
        <v>4</v>
      </c>
      <c r="F61" s="118">
        <v>133</v>
      </c>
    </row>
    <row r="62" spans="1:6" ht="15.75">
      <c r="A62" s="117" t="s">
        <v>63</v>
      </c>
      <c r="B62" s="118">
        <v>53</v>
      </c>
      <c r="C62" s="118">
        <v>73</v>
      </c>
      <c r="D62" s="77">
        <f t="shared" si="4"/>
        <v>-20</v>
      </c>
      <c r="E62" s="118">
        <v>10</v>
      </c>
      <c r="F62" s="118">
        <v>50</v>
      </c>
    </row>
    <row r="63" spans="1:6" ht="15.75">
      <c r="A63" s="117" t="s">
        <v>70</v>
      </c>
      <c r="B63" s="118">
        <v>47</v>
      </c>
      <c r="C63" s="118">
        <v>133</v>
      </c>
      <c r="D63" s="77">
        <f t="shared" si="4"/>
        <v>-86</v>
      </c>
      <c r="E63" s="118">
        <v>13</v>
      </c>
      <c r="F63" s="118">
        <v>97</v>
      </c>
    </row>
    <row r="64" spans="1:6" ht="15.75">
      <c r="A64" s="117" t="s">
        <v>104</v>
      </c>
      <c r="B64" s="118">
        <v>42</v>
      </c>
      <c r="C64" s="118">
        <v>123</v>
      </c>
      <c r="D64" s="77">
        <f t="shared" si="4"/>
        <v>-81</v>
      </c>
      <c r="E64" s="118">
        <v>9</v>
      </c>
      <c r="F64" s="118">
        <v>100</v>
      </c>
    </row>
    <row r="65" spans="1:6" ht="15.75">
      <c r="A65" s="117" t="s">
        <v>68</v>
      </c>
      <c r="B65" s="118">
        <v>35</v>
      </c>
      <c r="C65" s="118">
        <v>78</v>
      </c>
      <c r="D65" s="77">
        <f t="shared" si="4"/>
        <v>-43</v>
      </c>
      <c r="E65" s="118">
        <v>6</v>
      </c>
      <c r="F65" s="118">
        <v>53</v>
      </c>
    </row>
    <row r="66" spans="1:6" ht="25.5">
      <c r="A66" s="117" t="s">
        <v>105</v>
      </c>
      <c r="B66" s="118">
        <v>22</v>
      </c>
      <c r="C66" s="118">
        <v>63</v>
      </c>
      <c r="D66" s="77">
        <f t="shared" si="4"/>
        <v>-41</v>
      </c>
      <c r="E66" s="118">
        <v>6</v>
      </c>
      <c r="F66" s="118">
        <v>51</v>
      </c>
    </row>
    <row r="67" spans="1:6" ht="36" customHeight="1">
      <c r="A67" s="148" t="s">
        <v>85</v>
      </c>
      <c r="B67" s="148"/>
      <c r="C67" s="148"/>
      <c r="D67" s="148"/>
      <c r="E67" s="148"/>
      <c r="F67" s="148"/>
    </row>
    <row r="68" spans="1:6" ht="38.25">
      <c r="A68" s="117" t="s">
        <v>92</v>
      </c>
      <c r="B68" s="118">
        <v>248</v>
      </c>
      <c r="C68" s="118">
        <v>965</v>
      </c>
      <c r="D68" s="77">
        <f aca="true" t="shared" si="5" ref="D68:D77">B68-C68</f>
        <v>-717</v>
      </c>
      <c r="E68" s="118">
        <v>82</v>
      </c>
      <c r="F68" s="118">
        <v>720</v>
      </c>
    </row>
    <row r="69" spans="1:6" ht="15.75">
      <c r="A69" s="117" t="s">
        <v>132</v>
      </c>
      <c r="B69" s="118">
        <v>137</v>
      </c>
      <c r="C69" s="118">
        <v>298</v>
      </c>
      <c r="D69" s="77">
        <f t="shared" si="5"/>
        <v>-161</v>
      </c>
      <c r="E69" s="118">
        <v>24</v>
      </c>
      <c r="F69" s="118">
        <v>202</v>
      </c>
    </row>
    <row r="70" spans="1:6" ht="15.75">
      <c r="A70" s="117" t="s">
        <v>107</v>
      </c>
      <c r="B70" s="118">
        <v>70</v>
      </c>
      <c r="C70" s="118">
        <v>237</v>
      </c>
      <c r="D70" s="77">
        <f t="shared" si="5"/>
        <v>-167</v>
      </c>
      <c r="E70" s="118">
        <v>52</v>
      </c>
      <c r="F70" s="118">
        <v>211</v>
      </c>
    </row>
    <row r="71" spans="1:6" ht="25.5">
      <c r="A71" s="117" t="s">
        <v>223</v>
      </c>
      <c r="B71" s="118">
        <v>35</v>
      </c>
      <c r="C71" s="118">
        <v>34</v>
      </c>
      <c r="D71" s="77">
        <f t="shared" si="5"/>
        <v>1</v>
      </c>
      <c r="E71" s="118">
        <v>0</v>
      </c>
      <c r="F71" s="118">
        <v>1</v>
      </c>
    </row>
    <row r="72" spans="1:6" ht="15.75">
      <c r="A72" s="117" t="s">
        <v>108</v>
      </c>
      <c r="B72" s="118">
        <v>33</v>
      </c>
      <c r="C72" s="118">
        <v>8</v>
      </c>
      <c r="D72" s="77">
        <f t="shared" si="5"/>
        <v>25</v>
      </c>
      <c r="E72" s="118">
        <v>15</v>
      </c>
      <c r="F72" s="118">
        <v>7</v>
      </c>
    </row>
    <row r="73" spans="1:6" ht="15.75">
      <c r="A73" s="117" t="s">
        <v>110</v>
      </c>
      <c r="B73" s="118">
        <v>28</v>
      </c>
      <c r="C73" s="118">
        <v>30</v>
      </c>
      <c r="D73" s="77">
        <f t="shared" si="5"/>
        <v>-2</v>
      </c>
      <c r="E73" s="118">
        <v>6</v>
      </c>
      <c r="F73" s="118">
        <v>5</v>
      </c>
    </row>
    <row r="74" spans="1:6" ht="15.75">
      <c r="A74" s="117" t="s">
        <v>106</v>
      </c>
      <c r="B74" s="118">
        <v>21</v>
      </c>
      <c r="C74" s="118">
        <v>32</v>
      </c>
      <c r="D74" s="77">
        <f t="shared" si="5"/>
        <v>-11</v>
      </c>
      <c r="E74" s="118">
        <v>3</v>
      </c>
      <c r="F74" s="118">
        <v>16</v>
      </c>
    </row>
    <row r="75" spans="1:6" ht="15.75">
      <c r="A75" s="117" t="s">
        <v>192</v>
      </c>
      <c r="B75" s="118">
        <v>14</v>
      </c>
      <c r="C75" s="118">
        <v>27</v>
      </c>
      <c r="D75" s="77">
        <f t="shared" si="5"/>
        <v>-13</v>
      </c>
      <c r="E75" s="118">
        <v>13</v>
      </c>
      <c r="F75" s="118">
        <v>24</v>
      </c>
    </row>
    <row r="76" spans="1:6" ht="15.75">
      <c r="A76" s="117" t="s">
        <v>137</v>
      </c>
      <c r="B76" s="118">
        <v>13</v>
      </c>
      <c r="C76" s="118">
        <v>5</v>
      </c>
      <c r="D76" s="77">
        <f t="shared" si="5"/>
        <v>8</v>
      </c>
      <c r="E76" s="118">
        <v>0</v>
      </c>
      <c r="F76" s="118">
        <v>4</v>
      </c>
    </row>
    <row r="77" spans="1:6" ht="15.75">
      <c r="A77" s="117" t="s">
        <v>109</v>
      </c>
      <c r="B77" s="118">
        <v>11</v>
      </c>
      <c r="C77" s="118">
        <v>3</v>
      </c>
      <c r="D77" s="77">
        <f t="shared" si="5"/>
        <v>8</v>
      </c>
      <c r="E77" s="118">
        <v>5</v>
      </c>
      <c r="F77" s="118">
        <v>3</v>
      </c>
    </row>
    <row r="78" spans="1:6" ht="18.75">
      <c r="A78" s="148" t="s">
        <v>6</v>
      </c>
      <c r="B78" s="148"/>
      <c r="C78" s="148"/>
      <c r="D78" s="148"/>
      <c r="E78" s="148"/>
      <c r="F78" s="148"/>
    </row>
    <row r="79" spans="1:6" ht="15.75">
      <c r="A79" s="117" t="s">
        <v>53</v>
      </c>
      <c r="B79" s="118">
        <v>150</v>
      </c>
      <c r="C79" s="118">
        <v>220</v>
      </c>
      <c r="D79" s="77">
        <f aca="true" t="shared" si="6" ref="D79:D90">B79-C79</f>
        <v>-70</v>
      </c>
      <c r="E79" s="118">
        <v>42</v>
      </c>
      <c r="F79" s="118">
        <v>154</v>
      </c>
    </row>
    <row r="80" spans="1:6" ht="15.75">
      <c r="A80" s="117" t="s">
        <v>56</v>
      </c>
      <c r="B80" s="118">
        <v>138</v>
      </c>
      <c r="C80" s="118">
        <v>128</v>
      </c>
      <c r="D80" s="77">
        <f t="shared" si="6"/>
        <v>10</v>
      </c>
      <c r="E80" s="118">
        <v>42</v>
      </c>
      <c r="F80" s="118">
        <v>95</v>
      </c>
    </row>
    <row r="81" spans="1:6" ht="15.75">
      <c r="A81" s="117" t="s">
        <v>226</v>
      </c>
      <c r="B81" s="118">
        <v>80</v>
      </c>
      <c r="C81" s="118">
        <v>97</v>
      </c>
      <c r="D81" s="77">
        <f t="shared" si="6"/>
        <v>-17</v>
      </c>
      <c r="E81" s="118">
        <v>21</v>
      </c>
      <c r="F81" s="118">
        <v>52</v>
      </c>
    </row>
    <row r="82" spans="1:6" ht="25.5">
      <c r="A82" s="117" t="s">
        <v>91</v>
      </c>
      <c r="B82" s="118">
        <v>73</v>
      </c>
      <c r="C82" s="118">
        <v>64</v>
      </c>
      <c r="D82" s="77">
        <f t="shared" si="6"/>
        <v>9</v>
      </c>
      <c r="E82" s="118">
        <v>36</v>
      </c>
      <c r="F82" s="118">
        <v>47</v>
      </c>
    </row>
    <row r="83" spans="1:6" ht="25.5">
      <c r="A83" s="117" t="s">
        <v>59</v>
      </c>
      <c r="B83" s="118">
        <v>54</v>
      </c>
      <c r="C83" s="118">
        <v>60</v>
      </c>
      <c r="D83" s="77">
        <f t="shared" si="6"/>
        <v>-6</v>
      </c>
      <c r="E83" s="118">
        <v>20</v>
      </c>
      <c r="F83" s="118">
        <v>35</v>
      </c>
    </row>
    <row r="84" spans="1:6" ht="25.5">
      <c r="A84" s="117" t="s">
        <v>93</v>
      </c>
      <c r="B84" s="118">
        <v>42</v>
      </c>
      <c r="C84" s="118">
        <v>26</v>
      </c>
      <c r="D84" s="77">
        <f t="shared" si="6"/>
        <v>16</v>
      </c>
      <c r="E84" s="118">
        <v>9</v>
      </c>
      <c r="F84" s="118">
        <v>17</v>
      </c>
    </row>
    <row r="85" spans="1:6" ht="38.25">
      <c r="A85" s="117" t="s">
        <v>138</v>
      </c>
      <c r="B85" s="118">
        <v>41</v>
      </c>
      <c r="C85" s="118">
        <v>75</v>
      </c>
      <c r="D85" s="77">
        <f t="shared" si="6"/>
        <v>-34</v>
      </c>
      <c r="E85" s="118">
        <v>11</v>
      </c>
      <c r="F85" s="118">
        <v>47</v>
      </c>
    </row>
    <row r="86" spans="1:6" ht="15.75">
      <c r="A86" s="117" t="s">
        <v>67</v>
      </c>
      <c r="B86" s="118">
        <v>37</v>
      </c>
      <c r="C86" s="118">
        <v>45</v>
      </c>
      <c r="D86" s="77">
        <f t="shared" si="6"/>
        <v>-8</v>
      </c>
      <c r="E86" s="118">
        <v>9</v>
      </c>
      <c r="F86" s="118">
        <v>29</v>
      </c>
    </row>
    <row r="87" spans="1:6" ht="15.75">
      <c r="A87" s="117" t="s">
        <v>224</v>
      </c>
      <c r="B87" s="118">
        <v>35</v>
      </c>
      <c r="C87" s="118">
        <v>36</v>
      </c>
      <c r="D87" s="77">
        <f t="shared" si="6"/>
        <v>-1</v>
      </c>
      <c r="E87" s="118">
        <v>7</v>
      </c>
      <c r="F87" s="118">
        <v>23</v>
      </c>
    </row>
    <row r="88" spans="1:6" ht="15.75">
      <c r="A88" s="117" t="s">
        <v>118</v>
      </c>
      <c r="B88" s="118">
        <v>34</v>
      </c>
      <c r="C88" s="118">
        <v>10</v>
      </c>
      <c r="D88" s="77">
        <f t="shared" si="6"/>
        <v>24</v>
      </c>
      <c r="E88" s="118">
        <v>11</v>
      </c>
      <c r="F88" s="118">
        <v>6</v>
      </c>
    </row>
    <row r="89" spans="1:6" ht="15.75">
      <c r="A89" s="117" t="s">
        <v>227</v>
      </c>
      <c r="B89" s="118">
        <v>30</v>
      </c>
      <c r="C89" s="118">
        <v>24</v>
      </c>
      <c r="D89" s="77">
        <f t="shared" si="6"/>
        <v>6</v>
      </c>
      <c r="E89" s="118">
        <v>14</v>
      </c>
      <c r="F89" s="118">
        <v>19</v>
      </c>
    </row>
    <row r="90" spans="1:6" ht="15.75">
      <c r="A90" s="117" t="s">
        <v>193</v>
      </c>
      <c r="B90" s="118">
        <v>24</v>
      </c>
      <c r="C90" s="118">
        <v>28</v>
      </c>
      <c r="D90" s="77">
        <f t="shared" si="6"/>
        <v>-4</v>
      </c>
      <c r="E90" s="118">
        <v>7</v>
      </c>
      <c r="F90" s="118">
        <v>20</v>
      </c>
    </row>
    <row r="91" spans="1:6" ht="18.75">
      <c r="A91" s="148" t="s">
        <v>86</v>
      </c>
      <c r="B91" s="148"/>
      <c r="C91" s="148"/>
      <c r="D91" s="148"/>
      <c r="E91" s="148"/>
      <c r="F91" s="148"/>
    </row>
    <row r="92" spans="1:6" ht="48" customHeight="1">
      <c r="A92" s="117" t="s">
        <v>225</v>
      </c>
      <c r="B92" s="118">
        <v>1181</v>
      </c>
      <c r="C92" s="118">
        <v>1537</v>
      </c>
      <c r="D92" s="77">
        <f aca="true" t="shared" si="7" ref="D92:D104">B92-C92</f>
        <v>-356</v>
      </c>
      <c r="E92" s="118">
        <v>381</v>
      </c>
      <c r="F92" s="118">
        <v>815</v>
      </c>
    </row>
    <row r="93" spans="1:6" ht="15.75">
      <c r="A93" s="117" t="s">
        <v>47</v>
      </c>
      <c r="B93" s="118">
        <v>753</v>
      </c>
      <c r="C93" s="118">
        <v>1041</v>
      </c>
      <c r="D93" s="77">
        <f t="shared" si="7"/>
        <v>-288</v>
      </c>
      <c r="E93" s="118">
        <v>219</v>
      </c>
      <c r="F93" s="118">
        <v>663</v>
      </c>
    </row>
    <row r="94" spans="1:6" ht="15.75">
      <c r="A94" s="117" t="s">
        <v>128</v>
      </c>
      <c r="B94" s="118">
        <v>307</v>
      </c>
      <c r="C94" s="118">
        <v>545</v>
      </c>
      <c r="D94" s="77">
        <f t="shared" si="7"/>
        <v>-238</v>
      </c>
      <c r="E94" s="118">
        <v>136</v>
      </c>
      <c r="F94" s="118">
        <v>314</v>
      </c>
    </row>
    <row r="95" spans="1:6" ht="15.75">
      <c r="A95" s="117" t="s">
        <v>119</v>
      </c>
      <c r="B95" s="118">
        <v>76</v>
      </c>
      <c r="C95" s="118">
        <v>132</v>
      </c>
      <c r="D95" s="77">
        <f t="shared" si="7"/>
        <v>-56</v>
      </c>
      <c r="E95" s="118">
        <v>36</v>
      </c>
      <c r="F95" s="118">
        <v>87</v>
      </c>
    </row>
    <row r="96" spans="1:6" ht="15.75">
      <c r="A96" s="117" t="s">
        <v>71</v>
      </c>
      <c r="B96" s="118">
        <v>38</v>
      </c>
      <c r="C96" s="118">
        <v>28</v>
      </c>
      <c r="D96" s="77">
        <f t="shared" si="7"/>
        <v>10</v>
      </c>
      <c r="E96" s="118">
        <v>9</v>
      </c>
      <c r="F96" s="118">
        <v>11</v>
      </c>
    </row>
    <row r="97" spans="1:6" ht="15.75">
      <c r="A97" s="117" t="s">
        <v>69</v>
      </c>
      <c r="B97" s="118">
        <v>32</v>
      </c>
      <c r="C97" s="118">
        <v>130</v>
      </c>
      <c r="D97" s="77">
        <f t="shared" si="7"/>
        <v>-98</v>
      </c>
      <c r="E97" s="118">
        <v>4</v>
      </c>
      <c r="F97" s="118">
        <v>88</v>
      </c>
    </row>
    <row r="98" spans="1:6" ht="15.75">
      <c r="A98" s="117" t="s">
        <v>120</v>
      </c>
      <c r="B98" s="118">
        <v>22</v>
      </c>
      <c r="C98" s="118">
        <v>3</v>
      </c>
      <c r="D98" s="77">
        <f t="shared" si="7"/>
        <v>19</v>
      </c>
      <c r="E98" s="118">
        <v>11</v>
      </c>
      <c r="F98" s="118">
        <v>1</v>
      </c>
    </row>
    <row r="99" spans="1:6" ht="15.75">
      <c r="A99" s="117" t="s">
        <v>140</v>
      </c>
      <c r="B99" s="118">
        <v>21</v>
      </c>
      <c r="C99" s="118">
        <v>2</v>
      </c>
      <c r="D99" s="77">
        <f t="shared" si="7"/>
        <v>19</v>
      </c>
      <c r="E99" s="118">
        <v>4</v>
      </c>
      <c r="F99" s="118">
        <v>1</v>
      </c>
    </row>
    <row r="100" spans="1:6" ht="15.75">
      <c r="A100" s="117" t="s">
        <v>139</v>
      </c>
      <c r="B100" s="118">
        <v>19</v>
      </c>
      <c r="C100" s="118">
        <v>7</v>
      </c>
      <c r="D100" s="77">
        <f t="shared" si="7"/>
        <v>12</v>
      </c>
      <c r="E100" s="118">
        <v>13</v>
      </c>
      <c r="F100" s="118">
        <v>4</v>
      </c>
    </row>
    <row r="101" spans="1:6" ht="15.75">
      <c r="A101" s="117" t="s">
        <v>121</v>
      </c>
      <c r="B101" s="118">
        <v>18</v>
      </c>
      <c r="C101" s="118">
        <v>2</v>
      </c>
      <c r="D101" s="77">
        <f t="shared" si="7"/>
        <v>16</v>
      </c>
      <c r="E101" s="118">
        <v>7</v>
      </c>
      <c r="F101" s="118">
        <v>1</v>
      </c>
    </row>
    <row r="102" spans="1:6" ht="15.75">
      <c r="A102" s="117" t="s">
        <v>141</v>
      </c>
      <c r="B102" s="118">
        <v>17</v>
      </c>
      <c r="C102" s="118">
        <v>34</v>
      </c>
      <c r="D102" s="77">
        <f t="shared" si="7"/>
        <v>-17</v>
      </c>
      <c r="E102" s="118">
        <v>2</v>
      </c>
      <c r="F102" s="118">
        <v>24</v>
      </c>
    </row>
    <row r="103" spans="1:6" ht="25.5">
      <c r="A103" s="117" t="s">
        <v>194</v>
      </c>
      <c r="B103" s="118">
        <v>17</v>
      </c>
      <c r="C103" s="118">
        <v>42</v>
      </c>
      <c r="D103" s="77">
        <f t="shared" si="7"/>
        <v>-25</v>
      </c>
      <c r="E103" s="118">
        <v>7</v>
      </c>
      <c r="F103" s="118">
        <v>26</v>
      </c>
    </row>
    <row r="104" spans="1:6" ht="15.75">
      <c r="A104" s="117" t="s">
        <v>114</v>
      </c>
      <c r="B104" s="118">
        <v>16</v>
      </c>
      <c r="C104" s="118">
        <v>54</v>
      </c>
      <c r="D104" s="77">
        <f t="shared" si="7"/>
        <v>-38</v>
      </c>
      <c r="E104" s="118">
        <v>1</v>
      </c>
      <c r="F104" s="118">
        <v>37</v>
      </c>
    </row>
    <row r="105" spans="1:6" ht="18.75">
      <c r="A105" s="148" t="s">
        <v>4</v>
      </c>
      <c r="B105" s="148"/>
      <c r="C105" s="148"/>
      <c r="D105" s="148"/>
      <c r="E105" s="148"/>
      <c r="F105" s="148"/>
    </row>
    <row r="106" spans="1:6" ht="15.75">
      <c r="A106" s="117" t="s">
        <v>48</v>
      </c>
      <c r="B106" s="118">
        <v>816</v>
      </c>
      <c r="C106" s="118">
        <v>2812</v>
      </c>
      <c r="D106" s="77">
        <f aca="true" t="shared" si="8" ref="D106:D116">B106-C106</f>
        <v>-1996</v>
      </c>
      <c r="E106" s="118">
        <v>245</v>
      </c>
      <c r="F106" s="118">
        <v>2103</v>
      </c>
    </row>
    <row r="107" spans="1:6" ht="15.75">
      <c r="A107" s="117" t="s">
        <v>52</v>
      </c>
      <c r="B107" s="118">
        <v>188</v>
      </c>
      <c r="C107" s="118">
        <v>424</v>
      </c>
      <c r="D107" s="77">
        <f t="shared" si="8"/>
        <v>-236</v>
      </c>
      <c r="E107" s="118">
        <v>50</v>
      </c>
      <c r="F107" s="118">
        <v>311</v>
      </c>
    </row>
    <row r="108" spans="1:6" ht="15.75">
      <c r="A108" s="117" t="s">
        <v>55</v>
      </c>
      <c r="B108" s="118">
        <v>143</v>
      </c>
      <c r="C108" s="118">
        <v>323</v>
      </c>
      <c r="D108" s="77">
        <f t="shared" si="8"/>
        <v>-180</v>
      </c>
      <c r="E108" s="118">
        <v>29</v>
      </c>
      <c r="F108" s="118">
        <v>233</v>
      </c>
    </row>
    <row r="109" spans="1:6" ht="15.75">
      <c r="A109" s="117" t="s">
        <v>54</v>
      </c>
      <c r="B109" s="118">
        <v>109</v>
      </c>
      <c r="C109" s="118">
        <v>129</v>
      </c>
      <c r="D109" s="77">
        <f t="shared" si="8"/>
        <v>-20</v>
      </c>
      <c r="E109" s="118">
        <v>27</v>
      </c>
      <c r="F109" s="118">
        <v>87</v>
      </c>
    </row>
    <row r="110" spans="1:6" ht="15.75">
      <c r="A110" s="117" t="s">
        <v>57</v>
      </c>
      <c r="B110" s="118">
        <v>55</v>
      </c>
      <c r="C110" s="118">
        <v>81</v>
      </c>
      <c r="D110" s="77">
        <f t="shared" si="8"/>
        <v>-26</v>
      </c>
      <c r="E110" s="118">
        <v>7</v>
      </c>
      <c r="F110" s="118">
        <v>58</v>
      </c>
    </row>
    <row r="111" spans="1:6" ht="15.75">
      <c r="A111" s="117" t="s">
        <v>60</v>
      </c>
      <c r="B111" s="118">
        <v>50</v>
      </c>
      <c r="C111" s="118">
        <v>114</v>
      </c>
      <c r="D111" s="77">
        <f t="shared" si="8"/>
        <v>-64</v>
      </c>
      <c r="E111" s="118">
        <v>9</v>
      </c>
      <c r="F111" s="118">
        <v>83</v>
      </c>
    </row>
    <row r="112" spans="1:6" ht="15.75">
      <c r="A112" s="117" t="s">
        <v>111</v>
      </c>
      <c r="B112" s="118">
        <v>48</v>
      </c>
      <c r="C112" s="118">
        <v>137</v>
      </c>
      <c r="D112" s="77">
        <f t="shared" si="8"/>
        <v>-89</v>
      </c>
      <c r="E112" s="118">
        <v>10</v>
      </c>
      <c r="F112" s="118">
        <v>110</v>
      </c>
    </row>
    <row r="113" spans="1:6" ht="15.75">
      <c r="A113" s="117" t="s">
        <v>73</v>
      </c>
      <c r="B113" s="118">
        <v>48</v>
      </c>
      <c r="C113" s="118">
        <v>76</v>
      </c>
      <c r="D113" s="77">
        <f t="shared" si="8"/>
        <v>-28</v>
      </c>
      <c r="E113" s="118">
        <v>12</v>
      </c>
      <c r="F113" s="118">
        <v>57</v>
      </c>
    </row>
    <row r="114" spans="1:6" ht="15.75">
      <c r="A114" s="117" t="s">
        <v>66</v>
      </c>
      <c r="B114" s="118">
        <v>47</v>
      </c>
      <c r="C114" s="118">
        <v>94</v>
      </c>
      <c r="D114" s="77">
        <f t="shared" si="8"/>
        <v>-47</v>
      </c>
      <c r="E114" s="118">
        <v>13</v>
      </c>
      <c r="F114" s="118">
        <v>75</v>
      </c>
    </row>
    <row r="115" spans="1:6" ht="15.75">
      <c r="A115" s="117" t="s">
        <v>58</v>
      </c>
      <c r="B115" s="118">
        <v>34</v>
      </c>
      <c r="C115" s="118">
        <v>72</v>
      </c>
      <c r="D115" s="77">
        <f t="shared" si="8"/>
        <v>-38</v>
      </c>
      <c r="E115" s="118">
        <v>5</v>
      </c>
      <c r="F115" s="118">
        <v>59</v>
      </c>
    </row>
    <row r="116" spans="1:6" ht="15.75">
      <c r="A116" s="117" t="s">
        <v>75</v>
      </c>
      <c r="B116" s="118">
        <v>19</v>
      </c>
      <c r="C116" s="118">
        <v>78</v>
      </c>
      <c r="D116" s="77">
        <f t="shared" si="8"/>
        <v>-59</v>
      </c>
      <c r="E116" s="118">
        <v>6</v>
      </c>
      <c r="F116" s="118">
        <v>52</v>
      </c>
    </row>
    <row r="117" spans="1:6" ht="15.75">
      <c r="A117" s="61"/>
      <c r="B117" s="81"/>
      <c r="C117" s="81"/>
      <c r="D117" s="81"/>
      <c r="E117" s="81"/>
      <c r="F117" s="81"/>
    </row>
  </sheetData>
  <sheetProtection/>
  <mergeCells count="18">
    <mergeCell ref="A78:F78"/>
    <mergeCell ref="A91:F91"/>
    <mergeCell ref="A105:F105"/>
    <mergeCell ref="A8:F8"/>
    <mergeCell ref="A20:F20"/>
    <mergeCell ref="A33:F33"/>
    <mergeCell ref="A44:F44"/>
    <mergeCell ref="A55:F55"/>
    <mergeCell ref="A67:F67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55"/>
  <sheetViews>
    <sheetView view="pageBreakPreview" zoomScale="85" zoomScaleSheetLayoutView="85" zoomScalePageLayoutView="0" workbookViewId="0" topLeftCell="A1">
      <selection activeCell="B42" sqref="B42"/>
    </sheetView>
  </sheetViews>
  <sheetFormatPr defaultColWidth="10.28125" defaultRowHeight="15"/>
  <cols>
    <col min="1" max="1" width="3.28125" style="65" customWidth="1"/>
    <col min="2" max="2" width="69.421875" style="64" customWidth="1"/>
    <col min="3" max="3" width="22.421875" style="101" customWidth="1"/>
    <col min="4" max="250" width="9.140625" style="65" customWidth="1"/>
    <col min="251" max="251" width="4.28125" style="65" customWidth="1"/>
    <col min="252" max="252" width="31.140625" style="65" customWidth="1"/>
    <col min="253" max="255" width="10.00390625" style="65" customWidth="1"/>
    <col min="256" max="16384" width="10.28125" style="65" customWidth="1"/>
  </cols>
  <sheetData>
    <row r="1" spans="1:256" ht="56.25" customHeight="1">
      <c r="A1" s="149" t="s">
        <v>185</v>
      </c>
      <c r="B1" s="149"/>
      <c r="C1" s="149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2:256" ht="12.75" customHeight="1">
      <c r="B2" s="149" t="s">
        <v>87</v>
      </c>
      <c r="C2" s="149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ht="2.25" customHeight="1"/>
    <row r="4" spans="1:3" ht="48.75" customHeight="1">
      <c r="A4" s="102" t="s">
        <v>46</v>
      </c>
      <c r="B4" s="66" t="s">
        <v>42</v>
      </c>
      <c r="C4" s="77" t="s">
        <v>88</v>
      </c>
    </row>
    <row r="5" spans="1:256" ht="15.75">
      <c r="A5" s="102">
        <v>1</v>
      </c>
      <c r="B5" s="79" t="s">
        <v>142</v>
      </c>
      <c r="C5" s="103">
        <v>14000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ht="15.75">
      <c r="A6" s="102">
        <v>2</v>
      </c>
      <c r="B6" s="79" t="s">
        <v>145</v>
      </c>
      <c r="C6" s="103">
        <v>12750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4"/>
    </row>
    <row r="7" spans="1:256" ht="15.75">
      <c r="A7" s="102">
        <v>3</v>
      </c>
      <c r="B7" s="79" t="s">
        <v>143</v>
      </c>
      <c r="C7" s="103">
        <v>12000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ht="15.75">
      <c r="A8" s="102">
        <v>4</v>
      </c>
      <c r="B8" s="79" t="s">
        <v>195</v>
      </c>
      <c r="C8" s="103">
        <v>12000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ht="15.75">
      <c r="A9" s="102">
        <v>5</v>
      </c>
      <c r="B9" s="79" t="s">
        <v>144</v>
      </c>
      <c r="C9" s="103">
        <v>11800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ht="15.75">
      <c r="A10" s="102">
        <v>6</v>
      </c>
      <c r="B10" s="79" t="s">
        <v>196</v>
      </c>
      <c r="C10" s="103">
        <v>11350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256" ht="15.75">
      <c r="A11" s="102">
        <v>7</v>
      </c>
      <c r="B11" s="79" t="s">
        <v>162</v>
      </c>
      <c r="C11" s="103">
        <v>11295.48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ht="15.75">
      <c r="A12" s="102">
        <v>8</v>
      </c>
      <c r="B12" s="79" t="s">
        <v>197</v>
      </c>
      <c r="C12" s="103">
        <v>11000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</row>
    <row r="13" spans="1:256" ht="15.75">
      <c r="A13" s="102">
        <v>9</v>
      </c>
      <c r="B13" s="79" t="s">
        <v>198</v>
      </c>
      <c r="C13" s="103">
        <v>10844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</row>
    <row r="14" spans="1:256" ht="15.75">
      <c r="A14" s="102">
        <v>10</v>
      </c>
      <c r="B14" s="79" t="s">
        <v>199</v>
      </c>
      <c r="C14" s="103">
        <v>10500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</row>
    <row r="15" spans="1:256" ht="15.75">
      <c r="A15" s="102">
        <v>11</v>
      </c>
      <c r="B15" s="79" t="s">
        <v>123</v>
      </c>
      <c r="C15" s="103">
        <v>10392.86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</row>
    <row r="16" spans="1:256" ht="15.75">
      <c r="A16" s="102">
        <v>12</v>
      </c>
      <c r="B16" s="79" t="s">
        <v>210</v>
      </c>
      <c r="C16" s="103">
        <v>10275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</row>
    <row r="17" spans="1:256" ht="15.75">
      <c r="A17" s="102">
        <v>13</v>
      </c>
      <c r="B17" s="79" t="s">
        <v>146</v>
      </c>
      <c r="C17" s="103">
        <v>10000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</row>
    <row r="18" spans="1:256" ht="15.75">
      <c r="A18" s="102">
        <v>14</v>
      </c>
      <c r="B18" s="79" t="s">
        <v>147</v>
      </c>
      <c r="C18" s="103">
        <v>10000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</row>
    <row r="19" spans="1:256" ht="15.75">
      <c r="A19" s="102">
        <v>15</v>
      </c>
      <c r="B19" s="79" t="s">
        <v>148</v>
      </c>
      <c r="C19" s="103">
        <v>10000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</row>
    <row r="20" spans="1:256" ht="15.75">
      <c r="A20" s="102">
        <v>16</v>
      </c>
      <c r="B20" s="79" t="s">
        <v>163</v>
      </c>
      <c r="C20" s="103">
        <v>10000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</row>
    <row r="21" spans="1:256" ht="15.75">
      <c r="A21" s="102">
        <v>17</v>
      </c>
      <c r="B21" s="79" t="s">
        <v>211</v>
      </c>
      <c r="C21" s="103">
        <v>10000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</row>
    <row r="22" spans="1:256" ht="15.75">
      <c r="A22" s="102">
        <v>18</v>
      </c>
      <c r="B22" s="79" t="s">
        <v>164</v>
      </c>
      <c r="C22" s="103">
        <v>10000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</row>
    <row r="23" spans="1:256" ht="15.75">
      <c r="A23" s="102">
        <v>19</v>
      </c>
      <c r="B23" s="79" t="s">
        <v>200</v>
      </c>
      <c r="C23" s="103">
        <v>10000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</row>
    <row r="24" spans="1:256" ht="15.75">
      <c r="A24" s="102">
        <v>20</v>
      </c>
      <c r="B24" s="79" t="s">
        <v>149</v>
      </c>
      <c r="C24" s="103">
        <v>10000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</row>
    <row r="25" spans="1:256" ht="15.75">
      <c r="A25" s="102">
        <v>21</v>
      </c>
      <c r="B25" s="79" t="s">
        <v>201</v>
      </c>
      <c r="C25" s="103">
        <v>9960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</row>
    <row r="26" spans="1:256" ht="15.75">
      <c r="A26" s="102">
        <v>22</v>
      </c>
      <c r="B26" s="79" t="s">
        <v>161</v>
      </c>
      <c r="C26" s="103">
        <v>9585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</row>
    <row r="27" spans="1:256" ht="15.75">
      <c r="A27" s="102">
        <v>23</v>
      </c>
      <c r="B27" s="79" t="s">
        <v>150</v>
      </c>
      <c r="C27" s="103">
        <v>9300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</row>
    <row r="28" spans="1:3" ht="15.75">
      <c r="A28" s="102">
        <v>24</v>
      </c>
      <c r="B28" s="79" t="s">
        <v>212</v>
      </c>
      <c r="C28" s="103">
        <v>9000</v>
      </c>
    </row>
    <row r="29" spans="1:3" ht="15.75">
      <c r="A29" s="102">
        <v>25</v>
      </c>
      <c r="B29" s="79" t="s">
        <v>202</v>
      </c>
      <c r="C29" s="103">
        <v>9000</v>
      </c>
    </row>
    <row r="30" spans="1:3" ht="15.75">
      <c r="A30" s="102">
        <v>26</v>
      </c>
      <c r="B30" s="79" t="s">
        <v>203</v>
      </c>
      <c r="C30" s="103">
        <v>9000</v>
      </c>
    </row>
    <row r="31" spans="1:3" ht="15.75">
      <c r="A31" s="102">
        <v>27</v>
      </c>
      <c r="B31" s="79" t="s">
        <v>152</v>
      </c>
      <c r="C31" s="103">
        <v>8959</v>
      </c>
    </row>
    <row r="32" spans="1:3" ht="15.75">
      <c r="A32" s="102">
        <v>28</v>
      </c>
      <c r="B32" s="79" t="s">
        <v>151</v>
      </c>
      <c r="C32" s="103">
        <v>8900</v>
      </c>
    </row>
    <row r="33" spans="1:3" ht="15.75">
      <c r="A33" s="102">
        <v>29</v>
      </c>
      <c r="B33" s="79" t="s">
        <v>165</v>
      </c>
      <c r="C33" s="103">
        <v>8846.25</v>
      </c>
    </row>
    <row r="34" spans="1:3" ht="31.5">
      <c r="A34" s="102">
        <v>30</v>
      </c>
      <c r="B34" s="79" t="s">
        <v>166</v>
      </c>
      <c r="C34" s="103">
        <v>8832</v>
      </c>
    </row>
    <row r="35" spans="1:3" ht="15.75">
      <c r="A35" s="102">
        <v>31</v>
      </c>
      <c r="B35" s="79" t="s">
        <v>204</v>
      </c>
      <c r="C35" s="103">
        <v>8560</v>
      </c>
    </row>
    <row r="36" spans="1:3" ht="15.75">
      <c r="A36" s="102">
        <v>32</v>
      </c>
      <c r="B36" s="79" t="s">
        <v>153</v>
      </c>
      <c r="C36" s="103">
        <v>8548</v>
      </c>
    </row>
    <row r="37" spans="1:3" ht="15.75">
      <c r="A37" s="102">
        <v>33</v>
      </c>
      <c r="B37" s="79" t="s">
        <v>167</v>
      </c>
      <c r="C37" s="103">
        <v>8500</v>
      </c>
    </row>
    <row r="38" spans="1:3" ht="17.25" customHeight="1">
      <c r="A38" s="102">
        <v>34</v>
      </c>
      <c r="B38" s="79" t="s">
        <v>168</v>
      </c>
      <c r="C38" s="103">
        <v>8452</v>
      </c>
    </row>
    <row r="39" spans="1:3" ht="14.25" customHeight="1">
      <c r="A39" s="102">
        <v>35</v>
      </c>
      <c r="B39" s="79" t="s">
        <v>154</v>
      </c>
      <c r="C39" s="103">
        <v>8430</v>
      </c>
    </row>
    <row r="40" spans="1:3" ht="15.75">
      <c r="A40" s="102">
        <v>36</v>
      </c>
      <c r="B40" s="79" t="s">
        <v>169</v>
      </c>
      <c r="C40" s="103">
        <v>8394</v>
      </c>
    </row>
    <row r="41" spans="1:3" ht="15.75">
      <c r="A41" s="102">
        <v>37</v>
      </c>
      <c r="B41" s="79" t="s">
        <v>205</v>
      </c>
      <c r="C41" s="103">
        <v>8243</v>
      </c>
    </row>
    <row r="42" spans="1:3" ht="15.75">
      <c r="A42" s="102">
        <v>38</v>
      </c>
      <c r="B42" s="79" t="s">
        <v>155</v>
      </c>
      <c r="C42" s="103">
        <v>8200</v>
      </c>
    </row>
    <row r="43" spans="1:3" ht="15.75">
      <c r="A43" s="102">
        <v>39</v>
      </c>
      <c r="B43" s="79" t="s">
        <v>206</v>
      </c>
      <c r="C43" s="103">
        <v>8000</v>
      </c>
    </row>
    <row r="44" spans="1:3" ht="15.75">
      <c r="A44" s="102">
        <v>40</v>
      </c>
      <c r="B44" s="79" t="s">
        <v>207</v>
      </c>
      <c r="C44" s="103">
        <v>8000</v>
      </c>
    </row>
    <row r="45" spans="1:3" ht="15.75">
      <c r="A45" s="102">
        <v>41</v>
      </c>
      <c r="B45" s="79" t="s">
        <v>213</v>
      </c>
      <c r="C45" s="103">
        <v>8000</v>
      </c>
    </row>
    <row r="46" spans="1:3" ht="15" customHeight="1">
      <c r="A46" s="102">
        <v>42</v>
      </c>
      <c r="B46" s="79" t="s">
        <v>156</v>
      </c>
      <c r="C46" s="103">
        <v>8000</v>
      </c>
    </row>
    <row r="47" spans="1:3" ht="15.75">
      <c r="A47" s="102">
        <v>43</v>
      </c>
      <c r="B47" s="79" t="s">
        <v>157</v>
      </c>
      <c r="C47" s="103">
        <v>8000</v>
      </c>
    </row>
    <row r="48" spans="1:3" ht="15.75">
      <c r="A48" s="102">
        <v>44</v>
      </c>
      <c r="B48" s="79" t="s">
        <v>214</v>
      </c>
      <c r="C48" s="103">
        <v>8000</v>
      </c>
    </row>
    <row r="49" spans="1:3" ht="15.75">
      <c r="A49" s="102">
        <v>45</v>
      </c>
      <c r="B49" s="79" t="s">
        <v>171</v>
      </c>
      <c r="C49" s="103">
        <v>8000</v>
      </c>
    </row>
    <row r="50" spans="1:3" ht="15.75">
      <c r="A50" s="102">
        <v>46</v>
      </c>
      <c r="B50" s="79" t="s">
        <v>208</v>
      </c>
      <c r="C50" s="103">
        <v>8000</v>
      </c>
    </row>
    <row r="51" spans="1:3" ht="15.75">
      <c r="A51" s="102">
        <v>47</v>
      </c>
      <c r="B51" s="79" t="s">
        <v>158</v>
      </c>
      <c r="C51" s="103">
        <v>8000</v>
      </c>
    </row>
    <row r="52" spans="1:3" ht="15.75">
      <c r="A52" s="102">
        <v>48</v>
      </c>
      <c r="B52" s="79" t="s">
        <v>209</v>
      </c>
      <c r="C52" s="103">
        <v>8000</v>
      </c>
    </row>
    <row r="53" spans="1:3" ht="15.75">
      <c r="A53" s="102">
        <v>49</v>
      </c>
      <c r="B53" s="79" t="s">
        <v>159</v>
      </c>
      <c r="C53" s="103">
        <v>8000</v>
      </c>
    </row>
    <row r="54" spans="1:3" ht="15.75">
      <c r="A54" s="102">
        <v>50</v>
      </c>
      <c r="B54" s="79" t="s">
        <v>160</v>
      </c>
      <c r="C54" s="103">
        <v>8000</v>
      </c>
    </row>
    <row r="55" spans="1:3" ht="15.75">
      <c r="A55" s="105">
        <v>51</v>
      </c>
      <c r="B55" s="79" t="s">
        <v>115</v>
      </c>
      <c r="C55" s="103">
        <v>8000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2362204724409449" bottom="0" header="0.31496062992125984" footer="0.1574803149606299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90"/>
  <sheetViews>
    <sheetView view="pageBreakPreview" zoomScale="70" zoomScaleSheetLayoutView="70" zoomScalePageLayoutView="0" workbookViewId="0" topLeftCell="A1">
      <selection activeCell="G89" sqref="G89"/>
    </sheetView>
  </sheetViews>
  <sheetFormatPr defaultColWidth="8.8515625" defaultRowHeight="15"/>
  <cols>
    <col min="1" max="1" width="61.7109375" style="65" customWidth="1"/>
    <col min="2" max="2" width="24.57421875" style="111" customWidth="1"/>
    <col min="3" max="16384" width="8.8515625" style="106" customWidth="1"/>
  </cols>
  <sheetData>
    <row r="1" spans="1:2" ht="62.25" customHeight="1">
      <c r="A1" s="150" t="s">
        <v>186</v>
      </c>
      <c r="B1" s="150"/>
    </row>
    <row r="2" spans="1:2" ht="14.25" customHeight="1">
      <c r="A2" s="151"/>
      <c r="B2" s="151"/>
    </row>
    <row r="3" spans="1:2" ht="44.25" customHeight="1" thickBot="1">
      <c r="A3" s="107" t="s">
        <v>42</v>
      </c>
      <c r="B3" s="108" t="s">
        <v>89</v>
      </c>
    </row>
    <row r="4" spans="1:2" ht="40.5" customHeight="1" thickTop="1">
      <c r="A4" s="115" t="s">
        <v>29</v>
      </c>
      <c r="B4" s="109">
        <v>6295</v>
      </c>
    </row>
    <row r="5" spans="1:2" ht="15.75">
      <c r="A5" s="113" t="s">
        <v>145</v>
      </c>
      <c r="B5" s="112">
        <v>12750</v>
      </c>
    </row>
    <row r="6" spans="1:2" ht="15" customHeight="1">
      <c r="A6" s="113" t="s">
        <v>143</v>
      </c>
      <c r="B6" s="112">
        <v>12000</v>
      </c>
    </row>
    <row r="7" spans="1:2" ht="15" customHeight="1">
      <c r="A7" s="113" t="s">
        <v>162</v>
      </c>
      <c r="B7" s="112">
        <v>11295.48</v>
      </c>
    </row>
    <row r="8" spans="1:2" ht="15" customHeight="1">
      <c r="A8" s="113" t="s">
        <v>197</v>
      </c>
      <c r="B8" s="112">
        <v>11000</v>
      </c>
    </row>
    <row r="9" spans="1:2" ht="15" customHeight="1">
      <c r="A9" s="113" t="s">
        <v>198</v>
      </c>
      <c r="B9" s="112">
        <v>10844</v>
      </c>
    </row>
    <row r="10" spans="1:2" ht="15.75">
      <c r="A10" s="113" t="s">
        <v>199</v>
      </c>
      <c r="B10" s="112">
        <v>10500</v>
      </c>
    </row>
    <row r="11" spans="1:2" ht="15.75" customHeight="1">
      <c r="A11" s="113" t="s">
        <v>123</v>
      </c>
      <c r="B11" s="112">
        <v>10392.86</v>
      </c>
    </row>
    <row r="12" spans="1:2" ht="15.75" customHeight="1">
      <c r="A12" s="113" t="s">
        <v>146</v>
      </c>
      <c r="B12" s="112">
        <v>10000</v>
      </c>
    </row>
    <row r="13" spans="1:2" ht="17.25" customHeight="1">
      <c r="A13" s="113" t="s">
        <v>161</v>
      </c>
      <c r="B13" s="112">
        <v>9585</v>
      </c>
    </row>
    <row r="14" spans="1:2" ht="31.5">
      <c r="A14" s="113" t="s">
        <v>166</v>
      </c>
      <c r="B14" s="112">
        <v>8832</v>
      </c>
    </row>
    <row r="15" spans="1:2" ht="34.5" customHeight="1">
      <c r="A15" s="114" t="s">
        <v>3</v>
      </c>
      <c r="B15" s="110">
        <v>5512</v>
      </c>
    </row>
    <row r="16" spans="1:2" ht="19.5" customHeight="1">
      <c r="A16" s="79" t="s">
        <v>195</v>
      </c>
      <c r="B16" s="103">
        <v>12000</v>
      </c>
    </row>
    <row r="17" spans="1:2" ht="15.75">
      <c r="A17" s="79" t="s">
        <v>147</v>
      </c>
      <c r="B17" s="103">
        <v>10000</v>
      </c>
    </row>
    <row r="18" spans="1:2" ht="15.75">
      <c r="A18" s="79" t="s">
        <v>148</v>
      </c>
      <c r="B18" s="103">
        <v>10000</v>
      </c>
    </row>
    <row r="19" spans="1:2" ht="15.75">
      <c r="A19" s="79" t="s">
        <v>212</v>
      </c>
      <c r="B19" s="103">
        <v>9000</v>
      </c>
    </row>
    <row r="20" spans="1:2" ht="15.75">
      <c r="A20" s="79" t="s">
        <v>151</v>
      </c>
      <c r="B20" s="103">
        <v>8900</v>
      </c>
    </row>
    <row r="21" spans="1:2" ht="19.5" customHeight="1">
      <c r="A21" s="79" t="s">
        <v>168</v>
      </c>
      <c r="B21" s="103">
        <v>8452</v>
      </c>
    </row>
    <row r="22" spans="1:2" ht="17.25" customHeight="1">
      <c r="A22" s="79" t="s">
        <v>213</v>
      </c>
      <c r="B22" s="103">
        <v>8000</v>
      </c>
    </row>
    <row r="23" spans="1:2" ht="17.25" customHeight="1">
      <c r="A23" s="79" t="s">
        <v>156</v>
      </c>
      <c r="B23" s="103">
        <v>8000</v>
      </c>
    </row>
    <row r="24" spans="1:2" ht="15.75">
      <c r="A24" s="79" t="s">
        <v>157</v>
      </c>
      <c r="B24" s="103">
        <v>8000</v>
      </c>
    </row>
    <row r="25" spans="1:2" ht="15.75">
      <c r="A25" s="79" t="s">
        <v>214</v>
      </c>
      <c r="B25" s="103">
        <v>8000</v>
      </c>
    </row>
    <row r="26" spans="1:2" ht="31.5" customHeight="1">
      <c r="A26" s="114" t="s">
        <v>2</v>
      </c>
      <c r="B26" s="110">
        <v>4892</v>
      </c>
    </row>
    <row r="27" spans="1:2" ht="16.5" customHeight="1">
      <c r="A27" s="79" t="s">
        <v>201</v>
      </c>
      <c r="B27" s="103">
        <v>9960</v>
      </c>
    </row>
    <row r="28" spans="1:2" ht="15.75">
      <c r="A28" s="79" t="s">
        <v>165</v>
      </c>
      <c r="B28" s="103">
        <v>8846.25</v>
      </c>
    </row>
    <row r="29" spans="1:2" ht="15.75">
      <c r="A29" s="79" t="s">
        <v>153</v>
      </c>
      <c r="B29" s="103">
        <v>8548</v>
      </c>
    </row>
    <row r="30" spans="1:2" ht="31.5">
      <c r="A30" s="79" t="s">
        <v>171</v>
      </c>
      <c r="B30" s="103">
        <v>8000</v>
      </c>
    </row>
    <row r="31" spans="1:2" ht="15.75">
      <c r="A31" s="79" t="s">
        <v>176</v>
      </c>
      <c r="B31" s="103">
        <v>7800</v>
      </c>
    </row>
    <row r="32" spans="1:2" ht="20.25" customHeight="1">
      <c r="A32" s="79" t="s">
        <v>235</v>
      </c>
      <c r="B32" s="103">
        <v>7732.5</v>
      </c>
    </row>
    <row r="33" spans="1:2" ht="15.75" customHeight="1">
      <c r="A33" s="79" t="s">
        <v>170</v>
      </c>
      <c r="B33" s="103">
        <v>6970</v>
      </c>
    </row>
    <row r="34" spans="1:2" ht="15.75">
      <c r="A34" s="79" t="s">
        <v>256</v>
      </c>
      <c r="B34" s="103">
        <v>6650</v>
      </c>
    </row>
    <row r="35" spans="1:2" ht="16.5" customHeight="1">
      <c r="A35" s="79" t="s">
        <v>236</v>
      </c>
      <c r="B35" s="103">
        <v>6320</v>
      </c>
    </row>
    <row r="36" spans="1:2" ht="34.5" customHeight="1">
      <c r="A36" s="114" t="s">
        <v>1</v>
      </c>
      <c r="B36" s="110">
        <v>4630</v>
      </c>
    </row>
    <row r="37" spans="1:2" ht="15.75">
      <c r="A37" s="79" t="s">
        <v>202</v>
      </c>
      <c r="B37" s="103">
        <v>9000</v>
      </c>
    </row>
    <row r="38" spans="1:2" ht="15.75">
      <c r="A38" s="79" t="s">
        <v>237</v>
      </c>
      <c r="B38" s="103">
        <v>6000</v>
      </c>
    </row>
    <row r="39" spans="1:2" ht="15.75">
      <c r="A39" s="79" t="s">
        <v>238</v>
      </c>
      <c r="B39" s="103">
        <v>5500</v>
      </c>
    </row>
    <row r="40" spans="1:2" ht="15.75">
      <c r="A40" s="79" t="s">
        <v>219</v>
      </c>
      <c r="B40" s="103">
        <v>5295.5</v>
      </c>
    </row>
    <row r="41" spans="1:2" ht="15.75">
      <c r="A41" s="79" t="s">
        <v>254</v>
      </c>
      <c r="B41" s="103">
        <v>5200</v>
      </c>
    </row>
    <row r="42" spans="1:2" ht="15.75">
      <c r="A42" s="79" t="s">
        <v>239</v>
      </c>
      <c r="B42" s="103">
        <v>5175</v>
      </c>
    </row>
    <row r="43" spans="1:2" ht="15.75">
      <c r="A43" s="79" t="s">
        <v>172</v>
      </c>
      <c r="B43" s="103">
        <v>5050</v>
      </c>
    </row>
    <row r="44" spans="1:2" ht="15.75">
      <c r="A44" s="79" t="s">
        <v>255</v>
      </c>
      <c r="B44" s="103">
        <v>5000</v>
      </c>
    </row>
    <row r="45" spans="1:2" ht="16.5" thickBot="1">
      <c r="A45" s="79" t="s">
        <v>177</v>
      </c>
      <c r="B45" s="103">
        <v>5000</v>
      </c>
    </row>
    <row r="46" spans="1:2" ht="33.75" customHeight="1" thickTop="1">
      <c r="A46" s="115" t="s">
        <v>5</v>
      </c>
      <c r="B46" s="109">
        <v>4552</v>
      </c>
    </row>
    <row r="47" spans="1:2" ht="15.75">
      <c r="A47" s="79" t="s">
        <v>252</v>
      </c>
      <c r="B47" s="103">
        <v>7069</v>
      </c>
    </row>
    <row r="48" spans="1:2" ht="15.75">
      <c r="A48" s="79" t="s">
        <v>240</v>
      </c>
      <c r="B48" s="103">
        <v>5343.05</v>
      </c>
    </row>
    <row r="49" spans="1:2" ht="15.75">
      <c r="A49" s="79" t="s">
        <v>178</v>
      </c>
      <c r="B49" s="103">
        <v>5314</v>
      </c>
    </row>
    <row r="50" spans="1:2" ht="15.75">
      <c r="A50" s="79" t="s">
        <v>173</v>
      </c>
      <c r="B50" s="103">
        <v>5085.71</v>
      </c>
    </row>
    <row r="51" spans="1:2" ht="15.75">
      <c r="A51" s="79" t="s">
        <v>241</v>
      </c>
      <c r="B51" s="103">
        <v>4804</v>
      </c>
    </row>
    <row r="52" spans="1:2" ht="15.75">
      <c r="A52" s="79" t="s">
        <v>242</v>
      </c>
      <c r="B52" s="103">
        <v>4639.92</v>
      </c>
    </row>
    <row r="53" spans="1:2" ht="15.75">
      <c r="A53" s="79" t="s">
        <v>243</v>
      </c>
      <c r="B53" s="103">
        <v>4600</v>
      </c>
    </row>
    <row r="54" spans="1:2" ht="15.75">
      <c r="A54" s="79" t="s">
        <v>221</v>
      </c>
      <c r="B54" s="103">
        <v>4574.38</v>
      </c>
    </row>
    <row r="55" spans="1:2" ht="15.75">
      <c r="A55" s="79" t="s">
        <v>174</v>
      </c>
      <c r="B55" s="103">
        <v>4470</v>
      </c>
    </row>
    <row r="56" spans="1:2" ht="56.25">
      <c r="A56" s="114" t="s">
        <v>30</v>
      </c>
      <c r="B56" s="110">
        <v>4288</v>
      </c>
    </row>
    <row r="57" spans="1:2" ht="31.5">
      <c r="A57" s="120" t="s">
        <v>122</v>
      </c>
      <c r="B57" s="119">
        <v>4929.2</v>
      </c>
    </row>
    <row r="58" spans="1:2" ht="15.75">
      <c r="A58" s="120" t="s">
        <v>175</v>
      </c>
      <c r="B58" s="119">
        <v>4848.67</v>
      </c>
    </row>
    <row r="59" spans="1:2" ht="15.75">
      <c r="A59" s="120" t="s">
        <v>244</v>
      </c>
      <c r="B59" s="119">
        <v>4818.5</v>
      </c>
    </row>
    <row r="60" spans="1:2" ht="31.5">
      <c r="A60" s="79" t="s">
        <v>253</v>
      </c>
      <c r="B60" s="103">
        <v>4270.01</v>
      </c>
    </row>
    <row r="61" spans="1:2" ht="15.75">
      <c r="A61" s="79" t="s">
        <v>245</v>
      </c>
      <c r="B61" s="103">
        <v>4269.23</v>
      </c>
    </row>
    <row r="62" spans="1:2" ht="15.75">
      <c r="A62" s="79" t="s">
        <v>246</v>
      </c>
      <c r="B62" s="103">
        <v>4200</v>
      </c>
    </row>
    <row r="63" spans="1:2" ht="35.25" customHeight="1">
      <c r="A63" s="114" t="s">
        <v>6</v>
      </c>
      <c r="B63" s="110">
        <v>5911</v>
      </c>
    </row>
    <row r="64" spans="1:2" ht="20.25" customHeight="1">
      <c r="A64" s="79" t="s">
        <v>163</v>
      </c>
      <c r="B64" s="103">
        <v>10000</v>
      </c>
    </row>
    <row r="65" spans="1:2" ht="15.75">
      <c r="A65" s="79" t="s">
        <v>211</v>
      </c>
      <c r="B65" s="103">
        <v>10000</v>
      </c>
    </row>
    <row r="66" spans="1:2" ht="15.75">
      <c r="A66" s="79" t="s">
        <v>164</v>
      </c>
      <c r="B66" s="103">
        <v>10000</v>
      </c>
    </row>
    <row r="67" spans="1:2" ht="15.75">
      <c r="A67" s="79" t="s">
        <v>150</v>
      </c>
      <c r="B67" s="103">
        <v>9300</v>
      </c>
    </row>
    <row r="68" spans="1:2" ht="15.75">
      <c r="A68" s="79" t="s">
        <v>203</v>
      </c>
      <c r="B68" s="103">
        <v>9000</v>
      </c>
    </row>
    <row r="69" spans="1:2" ht="15.75">
      <c r="A69" s="79" t="s">
        <v>204</v>
      </c>
      <c r="B69" s="103">
        <v>8560</v>
      </c>
    </row>
    <row r="70" spans="1:2" ht="15.75">
      <c r="A70" s="79" t="s">
        <v>208</v>
      </c>
      <c r="B70" s="103">
        <v>8000</v>
      </c>
    </row>
    <row r="71" spans="1:2" ht="15.75">
      <c r="A71" s="79" t="s">
        <v>158</v>
      </c>
      <c r="B71" s="103">
        <v>8000</v>
      </c>
    </row>
    <row r="72" spans="1:2" ht="15.75">
      <c r="A72" s="79" t="s">
        <v>209</v>
      </c>
      <c r="B72" s="103">
        <v>8000</v>
      </c>
    </row>
    <row r="73" spans="1:2" ht="75">
      <c r="A73" s="114" t="s">
        <v>7</v>
      </c>
      <c r="B73" s="110">
        <v>4965</v>
      </c>
    </row>
    <row r="74" spans="1:2" ht="15.75">
      <c r="A74" s="79" t="s">
        <v>142</v>
      </c>
      <c r="B74" s="103">
        <v>14000</v>
      </c>
    </row>
    <row r="75" spans="1:2" ht="15.75">
      <c r="A75" s="79" t="s">
        <v>144</v>
      </c>
      <c r="B75" s="103">
        <v>11800</v>
      </c>
    </row>
    <row r="76" spans="1:2" ht="15.75">
      <c r="A76" s="79" t="s">
        <v>196</v>
      </c>
      <c r="B76" s="103">
        <v>11350</v>
      </c>
    </row>
    <row r="77" spans="1:2" ht="15.75">
      <c r="A77" s="79" t="s">
        <v>210</v>
      </c>
      <c r="B77" s="103">
        <v>10275</v>
      </c>
    </row>
    <row r="78" spans="1:2" ht="15.75">
      <c r="A78" s="79" t="s">
        <v>200</v>
      </c>
      <c r="B78" s="103">
        <v>10000</v>
      </c>
    </row>
    <row r="79" spans="1:2" ht="15.75">
      <c r="A79" s="79" t="s">
        <v>149</v>
      </c>
      <c r="B79" s="103">
        <v>10000</v>
      </c>
    </row>
    <row r="80" spans="1:2" ht="15.75">
      <c r="A80" s="79" t="s">
        <v>152</v>
      </c>
      <c r="B80" s="103">
        <v>8959</v>
      </c>
    </row>
    <row r="81" spans="1:2" ht="15.75">
      <c r="A81" s="79" t="s">
        <v>154</v>
      </c>
      <c r="B81" s="103">
        <v>8430</v>
      </c>
    </row>
    <row r="82" spans="1:2" ht="15" customHeight="1">
      <c r="A82" s="79" t="s">
        <v>159</v>
      </c>
      <c r="B82" s="103">
        <v>8000</v>
      </c>
    </row>
    <row r="83" spans="1:2" ht="15" customHeight="1">
      <c r="A83" s="79" t="s">
        <v>160</v>
      </c>
      <c r="B83" s="103">
        <v>8000</v>
      </c>
    </row>
    <row r="84" spans="1:2" ht="15.75" customHeight="1">
      <c r="A84" s="79" t="s">
        <v>247</v>
      </c>
      <c r="B84" s="103">
        <v>7740</v>
      </c>
    </row>
    <row r="85" spans="1:2" ht="27" customHeight="1">
      <c r="A85" s="114" t="s">
        <v>4</v>
      </c>
      <c r="B85" s="110">
        <v>4384</v>
      </c>
    </row>
    <row r="86" spans="1:2" ht="19.5" customHeight="1">
      <c r="A86" s="79" t="s">
        <v>115</v>
      </c>
      <c r="B86" s="103">
        <v>8000</v>
      </c>
    </row>
    <row r="87" spans="1:2" ht="15.75">
      <c r="A87" s="79" t="s">
        <v>248</v>
      </c>
      <c r="B87" s="103">
        <v>7000</v>
      </c>
    </row>
    <row r="88" spans="1:2" ht="15.75">
      <c r="A88" s="79" t="s">
        <v>249</v>
      </c>
      <c r="B88" s="103">
        <v>6700</v>
      </c>
    </row>
    <row r="89" spans="1:2" ht="15.75">
      <c r="A89" s="79" t="s">
        <v>250</v>
      </c>
      <c r="B89" s="103">
        <v>5800</v>
      </c>
    </row>
    <row r="90" spans="1:2" ht="18.75" customHeight="1">
      <c r="A90" s="79" t="s">
        <v>251</v>
      </c>
      <c r="B90" s="103">
        <v>4904.8</v>
      </c>
    </row>
  </sheetData>
  <sheetProtection/>
  <mergeCells count="2">
    <mergeCell ref="A1:B1"/>
    <mergeCell ref="A2:B2"/>
  </mergeCells>
  <printOptions horizontalCentered="1"/>
  <pageMargins left="0.6692913385826772" right="0.5118110236220472" top="0.15748031496062992" bottom="0.15748031496062992" header="0.31496062992125984" footer="0.31496062992125984"/>
  <pageSetup horizontalDpi="600" verticalDpi="600" orientation="portrait" paperSize="9" scale="92" r:id="rId1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29"/>
  <sheetViews>
    <sheetView view="pageBreakPreview" zoomScale="70" zoomScaleNormal="75" zoomScaleSheetLayoutView="70" workbookViewId="0" topLeftCell="A1">
      <selection activeCell="D4" sqref="D4:D5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6" width="10.7109375" style="5" customWidth="1"/>
    <col min="7" max="7" width="13.7109375" style="5" customWidth="1"/>
    <col min="8" max="8" width="8.8515625" style="5" customWidth="1"/>
    <col min="9" max="9" width="11.8515625" style="16" customWidth="1"/>
    <col min="10" max="10" width="9.28125" style="5" bestFit="1" customWidth="1"/>
    <col min="11" max="16384" width="8.8515625" style="5" customWidth="1"/>
  </cols>
  <sheetData>
    <row r="1" spans="1:9" s="1" customFormat="1" ht="57.75" customHeight="1">
      <c r="A1" s="152" t="s">
        <v>125</v>
      </c>
      <c r="B1" s="152"/>
      <c r="C1" s="152"/>
      <c r="D1" s="152"/>
      <c r="E1" s="152"/>
      <c r="F1" s="152"/>
      <c r="G1" s="152"/>
      <c r="I1" s="15"/>
    </row>
    <row r="2" spans="1:9" s="1" customFormat="1" ht="22.5" customHeight="1">
      <c r="A2" s="153" t="s">
        <v>37</v>
      </c>
      <c r="B2" s="153"/>
      <c r="C2" s="153"/>
      <c r="D2" s="153"/>
      <c r="E2" s="153"/>
      <c r="F2" s="153"/>
      <c r="G2" s="153"/>
      <c r="I2" s="15"/>
    </row>
    <row r="3" spans="1:9" s="3" customFormat="1" ht="8.25" customHeight="1">
      <c r="A3" s="2"/>
      <c r="B3" s="2"/>
      <c r="C3" s="2"/>
      <c r="D3" s="2"/>
      <c r="E3" s="2"/>
      <c r="F3" s="2"/>
      <c r="I3" s="16"/>
    </row>
    <row r="4" spans="1:9" s="3" customFormat="1" ht="21.75" customHeight="1">
      <c r="A4" s="154"/>
      <c r="B4" s="155" t="s">
        <v>179</v>
      </c>
      <c r="C4" s="156"/>
      <c r="D4" s="157" t="s">
        <v>31</v>
      </c>
      <c r="E4" s="155" t="s">
        <v>180</v>
      </c>
      <c r="F4" s="156"/>
      <c r="G4" s="126" t="s">
        <v>31</v>
      </c>
      <c r="I4" s="16"/>
    </row>
    <row r="5" spans="1:9" s="3" customFormat="1" ht="30.75" customHeight="1">
      <c r="A5" s="154"/>
      <c r="B5" s="85" t="s">
        <v>112</v>
      </c>
      <c r="C5" s="85" t="s">
        <v>116</v>
      </c>
      <c r="D5" s="157"/>
      <c r="E5" s="93" t="s">
        <v>112</v>
      </c>
      <c r="F5" s="93" t="s">
        <v>116</v>
      </c>
      <c r="G5" s="126"/>
      <c r="I5" s="16"/>
    </row>
    <row r="6" spans="1:9" s="3" customFormat="1" ht="28.5" customHeight="1">
      <c r="A6" s="23" t="s">
        <v>32</v>
      </c>
      <c r="B6" s="94">
        <f>SUM(B7:B27)</f>
        <v>24363</v>
      </c>
      <c r="C6" s="94">
        <f>SUM(C7:C27)</f>
        <v>22446</v>
      </c>
      <c r="D6" s="95">
        <f>ROUND(C6/B6*100,1)</f>
        <v>92.1</v>
      </c>
      <c r="E6" s="94">
        <f>SUM(E7:E27)</f>
        <v>18210</v>
      </c>
      <c r="F6" s="94">
        <f>SUM(F7:F27)</f>
        <v>15616</v>
      </c>
      <c r="G6" s="96">
        <f>ROUND(F6/E6*100,1)</f>
        <v>85.8</v>
      </c>
      <c r="I6" s="16"/>
    </row>
    <row r="7" spans="1:10" s="4" customFormat="1" ht="31.5" customHeight="1">
      <c r="A7" s="21" t="s">
        <v>38</v>
      </c>
      <c r="B7" s="72">
        <v>6118</v>
      </c>
      <c r="C7" s="99">
        <v>5022</v>
      </c>
      <c r="D7" s="98">
        <f aca="true" t="shared" si="0" ref="D7:D27">ROUND(C7/B7*100,1)</f>
        <v>82.1</v>
      </c>
      <c r="E7" s="84">
        <v>4584</v>
      </c>
      <c r="F7" s="100">
        <v>3563</v>
      </c>
      <c r="G7" s="96">
        <f aca="true" t="shared" si="1" ref="G7:G27">ROUND(F7/E7*100,1)</f>
        <v>77.7</v>
      </c>
      <c r="I7" s="16"/>
      <c r="J7" s="17"/>
    </row>
    <row r="8" spans="1:33" s="4" customFormat="1" ht="32.25" customHeight="1">
      <c r="A8" s="26" t="s">
        <v>9</v>
      </c>
      <c r="B8" s="84"/>
      <c r="C8" s="100"/>
      <c r="D8" s="98"/>
      <c r="E8" s="97"/>
      <c r="F8" s="100"/>
      <c r="G8" s="96"/>
      <c r="I8" s="16"/>
      <c r="J8" s="17"/>
      <c r="AG8" s="4">
        <v>2501</v>
      </c>
    </row>
    <row r="9" spans="1:10" ht="42" customHeight="1">
      <c r="A9" s="22" t="s">
        <v>10</v>
      </c>
      <c r="B9" s="84">
        <v>7648</v>
      </c>
      <c r="C9" s="84">
        <v>7279</v>
      </c>
      <c r="D9" s="98">
        <f t="shared" si="0"/>
        <v>95.2</v>
      </c>
      <c r="E9" s="84">
        <v>5817</v>
      </c>
      <c r="F9" s="84">
        <v>4786</v>
      </c>
      <c r="G9" s="96">
        <f t="shared" si="1"/>
        <v>82.3</v>
      </c>
      <c r="H9" s="13"/>
      <c r="I9" s="18"/>
      <c r="J9" s="17"/>
    </row>
    <row r="10" spans="1:10" ht="39" customHeight="1">
      <c r="A10" s="22" t="s">
        <v>11</v>
      </c>
      <c r="B10" s="84">
        <v>55</v>
      </c>
      <c r="C10" s="72">
        <v>55</v>
      </c>
      <c r="D10" s="98">
        <f t="shared" si="0"/>
        <v>100</v>
      </c>
      <c r="E10" s="84">
        <v>46</v>
      </c>
      <c r="F10" s="72">
        <v>39</v>
      </c>
      <c r="G10" s="96">
        <f t="shared" si="1"/>
        <v>84.8</v>
      </c>
      <c r="I10" s="18"/>
      <c r="J10" s="17"/>
    </row>
    <row r="11" spans="1:11" s="11" customFormat="1" ht="28.5" customHeight="1">
      <c r="A11" s="22" t="s">
        <v>12</v>
      </c>
      <c r="B11" s="84">
        <v>1578</v>
      </c>
      <c r="C11" s="72">
        <v>1295</v>
      </c>
      <c r="D11" s="98">
        <f t="shared" si="0"/>
        <v>82.1</v>
      </c>
      <c r="E11" s="84">
        <v>1132</v>
      </c>
      <c r="F11" s="72">
        <v>901</v>
      </c>
      <c r="G11" s="96">
        <f t="shared" si="1"/>
        <v>79.6</v>
      </c>
      <c r="I11" s="18"/>
      <c r="J11" s="17"/>
      <c r="K11" s="5"/>
    </row>
    <row r="12" spans="1:10" ht="42" customHeight="1">
      <c r="A12" s="22" t="s">
        <v>13</v>
      </c>
      <c r="B12" s="84">
        <v>329</v>
      </c>
      <c r="C12" s="72">
        <v>230</v>
      </c>
      <c r="D12" s="98">
        <f t="shared" si="0"/>
        <v>69.9</v>
      </c>
      <c r="E12" s="84">
        <v>256</v>
      </c>
      <c r="F12" s="72">
        <v>150</v>
      </c>
      <c r="G12" s="96">
        <f t="shared" si="1"/>
        <v>58.6</v>
      </c>
      <c r="I12" s="18"/>
      <c r="J12" s="17"/>
    </row>
    <row r="13" spans="1:10" ht="42" customHeight="1">
      <c r="A13" s="22" t="s">
        <v>14</v>
      </c>
      <c r="B13" s="84">
        <v>133</v>
      </c>
      <c r="C13" s="72">
        <v>135</v>
      </c>
      <c r="D13" s="98">
        <f t="shared" si="0"/>
        <v>101.5</v>
      </c>
      <c r="E13" s="84">
        <v>92</v>
      </c>
      <c r="F13" s="72">
        <v>92</v>
      </c>
      <c r="G13" s="96">
        <f t="shared" si="1"/>
        <v>100</v>
      </c>
      <c r="I13" s="18"/>
      <c r="J13" s="17"/>
    </row>
    <row r="14" spans="1:10" ht="26.25" customHeight="1">
      <c r="A14" s="22" t="s">
        <v>15</v>
      </c>
      <c r="B14" s="84">
        <v>429</v>
      </c>
      <c r="C14" s="72">
        <v>472</v>
      </c>
      <c r="D14" s="98">
        <f t="shared" si="0"/>
        <v>110</v>
      </c>
      <c r="E14" s="84">
        <v>313</v>
      </c>
      <c r="F14" s="72">
        <v>324</v>
      </c>
      <c r="G14" s="96">
        <f t="shared" si="1"/>
        <v>103.5</v>
      </c>
      <c r="I14" s="18"/>
      <c r="J14" s="17"/>
    </row>
    <row r="15" spans="1:10" ht="41.25" customHeight="1">
      <c r="A15" s="22" t="s">
        <v>16</v>
      </c>
      <c r="B15" s="84">
        <v>2078</v>
      </c>
      <c r="C15" s="72">
        <v>2123</v>
      </c>
      <c r="D15" s="98">
        <f t="shared" si="0"/>
        <v>102.2</v>
      </c>
      <c r="E15" s="84">
        <v>1525</v>
      </c>
      <c r="F15" s="72">
        <v>1498</v>
      </c>
      <c r="G15" s="96">
        <f t="shared" si="1"/>
        <v>98.2</v>
      </c>
      <c r="I15" s="18"/>
      <c r="J15" s="17"/>
    </row>
    <row r="16" spans="1:10" ht="41.25" customHeight="1">
      <c r="A16" s="22" t="s">
        <v>17</v>
      </c>
      <c r="B16" s="84">
        <v>979</v>
      </c>
      <c r="C16" s="72">
        <v>1046</v>
      </c>
      <c r="D16" s="98">
        <f t="shared" si="0"/>
        <v>106.8</v>
      </c>
      <c r="E16" s="84">
        <v>760</v>
      </c>
      <c r="F16" s="72">
        <v>755</v>
      </c>
      <c r="G16" s="96">
        <f t="shared" si="1"/>
        <v>99.3</v>
      </c>
      <c r="I16" s="18"/>
      <c r="J16" s="17"/>
    </row>
    <row r="17" spans="1:10" ht="41.25" customHeight="1">
      <c r="A17" s="22" t="s">
        <v>18</v>
      </c>
      <c r="B17" s="84">
        <v>299</v>
      </c>
      <c r="C17" s="72">
        <v>327</v>
      </c>
      <c r="D17" s="98">
        <f t="shared" si="0"/>
        <v>109.4</v>
      </c>
      <c r="E17" s="84">
        <v>220</v>
      </c>
      <c r="F17" s="72">
        <v>248</v>
      </c>
      <c r="G17" s="96">
        <f t="shared" si="1"/>
        <v>112.7</v>
      </c>
      <c r="I17" s="18"/>
      <c r="J17" s="17"/>
    </row>
    <row r="18" spans="1:10" ht="28.5" customHeight="1">
      <c r="A18" s="22" t="s">
        <v>19</v>
      </c>
      <c r="B18" s="84">
        <v>143</v>
      </c>
      <c r="C18" s="72">
        <v>147</v>
      </c>
      <c r="D18" s="98">
        <f t="shared" si="0"/>
        <v>102.8</v>
      </c>
      <c r="E18" s="84">
        <v>98</v>
      </c>
      <c r="F18" s="72">
        <v>100</v>
      </c>
      <c r="G18" s="96">
        <f t="shared" si="1"/>
        <v>102</v>
      </c>
      <c r="I18" s="18"/>
      <c r="J18" s="17"/>
    </row>
    <row r="19" spans="1:10" ht="30.75" customHeight="1">
      <c r="A19" s="22" t="s">
        <v>20</v>
      </c>
      <c r="B19" s="84">
        <v>365</v>
      </c>
      <c r="C19" s="72">
        <v>322</v>
      </c>
      <c r="D19" s="98">
        <f t="shared" si="0"/>
        <v>88.2</v>
      </c>
      <c r="E19" s="84">
        <v>255</v>
      </c>
      <c r="F19" s="72">
        <v>218</v>
      </c>
      <c r="G19" s="96">
        <f t="shared" si="1"/>
        <v>85.5</v>
      </c>
      <c r="I19" s="18"/>
      <c r="J19" s="17"/>
    </row>
    <row r="20" spans="1:10" ht="30.75" customHeight="1">
      <c r="A20" s="22" t="s">
        <v>21</v>
      </c>
      <c r="B20" s="84">
        <v>121</v>
      </c>
      <c r="C20" s="72">
        <v>93</v>
      </c>
      <c r="D20" s="98">
        <f t="shared" si="0"/>
        <v>76.9</v>
      </c>
      <c r="E20" s="84">
        <v>88</v>
      </c>
      <c r="F20" s="72">
        <v>70</v>
      </c>
      <c r="G20" s="96">
        <f t="shared" si="1"/>
        <v>79.5</v>
      </c>
      <c r="I20" s="18"/>
      <c r="J20" s="17"/>
    </row>
    <row r="21" spans="1:10" ht="39" customHeight="1">
      <c r="A21" s="22" t="s">
        <v>22</v>
      </c>
      <c r="B21" s="84">
        <v>245</v>
      </c>
      <c r="C21" s="72">
        <v>293</v>
      </c>
      <c r="D21" s="98">
        <f t="shared" si="0"/>
        <v>119.6</v>
      </c>
      <c r="E21" s="84">
        <v>190</v>
      </c>
      <c r="F21" s="72">
        <v>212</v>
      </c>
      <c r="G21" s="96">
        <f t="shared" si="1"/>
        <v>111.6</v>
      </c>
      <c r="I21" s="18"/>
      <c r="J21" s="17"/>
    </row>
    <row r="22" spans="1:10" ht="39.75" customHeight="1">
      <c r="A22" s="22" t="s">
        <v>23</v>
      </c>
      <c r="B22" s="84">
        <v>263</v>
      </c>
      <c r="C22" s="72">
        <v>319</v>
      </c>
      <c r="D22" s="98">
        <f t="shared" si="0"/>
        <v>121.3</v>
      </c>
      <c r="E22" s="84">
        <v>180</v>
      </c>
      <c r="F22" s="72">
        <v>236</v>
      </c>
      <c r="G22" s="96">
        <f t="shared" si="1"/>
        <v>131.1</v>
      </c>
      <c r="I22" s="18"/>
      <c r="J22" s="17"/>
    </row>
    <row r="23" spans="1:10" ht="44.25" customHeight="1">
      <c r="A23" s="22" t="s">
        <v>24</v>
      </c>
      <c r="B23" s="84">
        <v>2371</v>
      </c>
      <c r="C23" s="72">
        <v>2026</v>
      </c>
      <c r="D23" s="98">
        <f t="shared" si="0"/>
        <v>85.4</v>
      </c>
      <c r="E23" s="84">
        <v>1759</v>
      </c>
      <c r="F23" s="72">
        <v>1501</v>
      </c>
      <c r="G23" s="96">
        <f t="shared" si="1"/>
        <v>85.3</v>
      </c>
      <c r="I23" s="18"/>
      <c r="J23" s="17"/>
    </row>
    <row r="24" spans="1:10" ht="24.75" customHeight="1">
      <c r="A24" s="22" t="s">
        <v>25</v>
      </c>
      <c r="B24" s="84">
        <v>343</v>
      </c>
      <c r="C24" s="72">
        <v>371</v>
      </c>
      <c r="D24" s="98">
        <f t="shared" si="0"/>
        <v>108.2</v>
      </c>
      <c r="E24" s="84">
        <v>253</v>
      </c>
      <c r="F24" s="72">
        <v>274</v>
      </c>
      <c r="G24" s="96">
        <f t="shared" si="1"/>
        <v>108.3</v>
      </c>
      <c r="I24" s="18"/>
      <c r="J24" s="17"/>
    </row>
    <row r="25" spans="1:10" ht="42" customHeight="1">
      <c r="A25" s="22" t="s">
        <v>26</v>
      </c>
      <c r="B25" s="84">
        <v>626</v>
      </c>
      <c r="C25" s="72">
        <v>663</v>
      </c>
      <c r="D25" s="98">
        <f t="shared" si="0"/>
        <v>105.9</v>
      </c>
      <c r="E25" s="84">
        <v>463</v>
      </c>
      <c r="F25" s="72">
        <v>491</v>
      </c>
      <c r="G25" s="96">
        <f t="shared" si="1"/>
        <v>106</v>
      </c>
      <c r="I25" s="18"/>
      <c r="J25" s="17"/>
    </row>
    <row r="26" spans="1:10" ht="42" customHeight="1">
      <c r="A26" s="22" t="s">
        <v>27</v>
      </c>
      <c r="B26" s="84">
        <v>92</v>
      </c>
      <c r="C26" s="72">
        <v>80</v>
      </c>
      <c r="D26" s="98">
        <f t="shared" si="0"/>
        <v>87</v>
      </c>
      <c r="E26" s="84">
        <v>64</v>
      </c>
      <c r="F26" s="72">
        <v>56</v>
      </c>
      <c r="G26" s="96">
        <f t="shared" si="1"/>
        <v>87.5</v>
      </c>
      <c r="I26" s="18"/>
      <c r="J26" s="17"/>
    </row>
    <row r="27" spans="1:10" ht="29.25" customHeight="1">
      <c r="A27" s="22" t="s">
        <v>28</v>
      </c>
      <c r="B27" s="84">
        <v>148</v>
      </c>
      <c r="C27" s="72">
        <v>148</v>
      </c>
      <c r="D27" s="98">
        <f t="shared" si="0"/>
        <v>100</v>
      </c>
      <c r="E27" s="84">
        <v>115</v>
      </c>
      <c r="F27" s="72">
        <v>102</v>
      </c>
      <c r="G27" s="96">
        <f t="shared" si="1"/>
        <v>88.7</v>
      </c>
      <c r="I27" s="18"/>
      <c r="J27" s="17"/>
    </row>
    <row r="28" spans="1:9" ht="18.75">
      <c r="A28" s="6"/>
      <c r="B28" s="10"/>
      <c r="C28" s="5">
        <v>0</v>
      </c>
      <c r="F28" s="19">
        <v>0</v>
      </c>
      <c r="I28" s="5"/>
    </row>
    <row r="29" spans="1:9" ht="18.75">
      <c r="A29" s="6"/>
      <c r="B29" s="6"/>
      <c r="C29" s="5">
        <v>0</v>
      </c>
      <c r="F29" s="16">
        <v>0</v>
      </c>
      <c r="I29" s="5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8"/>
  <sheetViews>
    <sheetView view="pageBreakPreview" zoomScale="70" zoomScaleNormal="75" zoomScaleSheetLayoutView="70" zoomScalePageLayoutView="0" workbookViewId="0" topLeftCell="A1">
      <selection activeCell="G6" sqref="G6"/>
    </sheetView>
  </sheetViews>
  <sheetFormatPr defaultColWidth="8.8515625" defaultRowHeight="15"/>
  <cols>
    <col min="1" max="1" width="51.57421875" style="45" customWidth="1"/>
    <col min="2" max="3" width="12.00390625" style="45" customWidth="1"/>
    <col min="4" max="4" width="13.7109375" style="45" customWidth="1"/>
    <col min="5" max="6" width="12.7109375" style="45" customWidth="1"/>
    <col min="7" max="7" width="15.140625" style="45" customWidth="1"/>
    <col min="8" max="16384" width="8.8515625" style="45" customWidth="1"/>
  </cols>
  <sheetData>
    <row r="1" spans="1:7" s="32" customFormat="1" ht="53.25" customHeight="1">
      <c r="A1" s="158" t="s">
        <v>126</v>
      </c>
      <c r="B1" s="158"/>
      <c r="C1" s="158"/>
      <c r="D1" s="158"/>
      <c r="E1" s="158"/>
      <c r="F1" s="158"/>
      <c r="G1" s="158"/>
    </row>
    <row r="2" spans="1:7" s="32" customFormat="1" ht="19.5" customHeight="1">
      <c r="A2" s="159" t="s">
        <v>33</v>
      </c>
      <c r="B2" s="159"/>
      <c r="C2" s="159"/>
      <c r="D2" s="159"/>
      <c r="E2" s="159"/>
      <c r="F2" s="159"/>
      <c r="G2" s="159"/>
    </row>
    <row r="3" spans="1:6" s="35" customFormat="1" ht="7.5" customHeight="1">
      <c r="A3" s="34"/>
      <c r="B3" s="34"/>
      <c r="C3" s="34"/>
      <c r="D3" s="34"/>
      <c r="E3" s="34"/>
      <c r="F3" s="34"/>
    </row>
    <row r="4" spans="1:7" s="35" customFormat="1" ht="20.25" customHeight="1">
      <c r="A4" s="135"/>
      <c r="B4" s="136" t="s">
        <v>179</v>
      </c>
      <c r="C4" s="137"/>
      <c r="D4" s="160" t="s">
        <v>31</v>
      </c>
      <c r="E4" s="162" t="s">
        <v>180</v>
      </c>
      <c r="F4" s="162"/>
      <c r="G4" s="161" t="s">
        <v>31</v>
      </c>
    </row>
    <row r="5" spans="1:7" s="35" customFormat="1" ht="42.75" customHeight="1">
      <c r="A5" s="135"/>
      <c r="B5" s="53" t="s">
        <v>112</v>
      </c>
      <c r="C5" s="53" t="s">
        <v>116</v>
      </c>
      <c r="D5" s="160"/>
      <c r="E5" s="54" t="s">
        <v>112</v>
      </c>
      <c r="F5" s="54" t="s">
        <v>116</v>
      </c>
      <c r="G5" s="161"/>
    </row>
    <row r="6" spans="1:9" s="35" customFormat="1" ht="28.5" customHeight="1">
      <c r="A6" s="38" t="s">
        <v>32</v>
      </c>
      <c r="B6" s="58">
        <f>SUM(B7:B15)</f>
        <v>24363</v>
      </c>
      <c r="C6" s="58">
        <f>SUM(C7:C15)</f>
        <v>22446</v>
      </c>
      <c r="D6" s="49">
        <f>ROUND(C6/B6*100,1)</f>
        <v>92.1</v>
      </c>
      <c r="E6" s="58">
        <f>SUM(E7:E15)</f>
        <v>18210</v>
      </c>
      <c r="F6" s="58">
        <f>SUM(F7:F15)</f>
        <v>15616</v>
      </c>
      <c r="G6" s="50">
        <f>ROUND(F6/E6*100,1)</f>
        <v>85.8</v>
      </c>
      <c r="I6" s="55"/>
    </row>
    <row r="7" spans="1:9" s="42" customFormat="1" ht="45.75" customHeight="1">
      <c r="A7" s="44" t="s">
        <v>34</v>
      </c>
      <c r="B7" s="51">
        <v>2662</v>
      </c>
      <c r="C7" s="51">
        <v>2322</v>
      </c>
      <c r="D7" s="49">
        <f aca="true" t="shared" si="0" ref="D7:D15">ROUND(C7/B7*100,1)</f>
        <v>87.2</v>
      </c>
      <c r="E7" s="51">
        <v>1918</v>
      </c>
      <c r="F7" s="51">
        <v>1635</v>
      </c>
      <c r="G7" s="50">
        <f aca="true" t="shared" si="1" ref="G7:G15">ROUND(F7/E7*100,1)</f>
        <v>85.2</v>
      </c>
      <c r="H7" s="56"/>
      <c r="I7" s="55"/>
    </row>
    <row r="8" spans="1:9" s="42" customFormat="1" ht="30" customHeight="1">
      <c r="A8" s="44" t="s">
        <v>3</v>
      </c>
      <c r="B8" s="51">
        <v>1418</v>
      </c>
      <c r="C8" s="51">
        <v>1236</v>
      </c>
      <c r="D8" s="49">
        <f t="shared" si="0"/>
        <v>87.2</v>
      </c>
      <c r="E8" s="51">
        <v>1003</v>
      </c>
      <c r="F8" s="51">
        <v>837</v>
      </c>
      <c r="G8" s="50">
        <f t="shared" si="1"/>
        <v>83.4</v>
      </c>
      <c r="H8" s="56"/>
      <c r="I8" s="55"/>
    </row>
    <row r="9" spans="1:9" ht="33" customHeight="1">
      <c r="A9" s="44" t="s">
        <v>2</v>
      </c>
      <c r="B9" s="51">
        <v>1794</v>
      </c>
      <c r="C9" s="52">
        <v>1730</v>
      </c>
      <c r="D9" s="49">
        <f t="shared" si="0"/>
        <v>96.4</v>
      </c>
      <c r="E9" s="52">
        <v>1267</v>
      </c>
      <c r="F9" s="52">
        <v>1222</v>
      </c>
      <c r="G9" s="50">
        <f t="shared" si="1"/>
        <v>96.4</v>
      </c>
      <c r="H9" s="56"/>
      <c r="I9" s="55"/>
    </row>
    <row r="10" spans="1:9" ht="28.5" customHeight="1">
      <c r="A10" s="44" t="s">
        <v>1</v>
      </c>
      <c r="B10" s="51">
        <v>1271</v>
      </c>
      <c r="C10" s="52">
        <v>1246</v>
      </c>
      <c r="D10" s="49">
        <f t="shared" si="0"/>
        <v>98</v>
      </c>
      <c r="E10" s="52">
        <v>944</v>
      </c>
      <c r="F10" s="52">
        <v>904</v>
      </c>
      <c r="G10" s="50">
        <f t="shared" si="1"/>
        <v>95.8</v>
      </c>
      <c r="H10" s="56"/>
      <c r="I10" s="55"/>
    </row>
    <row r="11" spans="1:9" s="47" customFormat="1" ht="31.5" customHeight="1">
      <c r="A11" s="44" t="s">
        <v>5</v>
      </c>
      <c r="B11" s="51">
        <v>3433</v>
      </c>
      <c r="C11" s="52">
        <v>3179</v>
      </c>
      <c r="D11" s="49">
        <f t="shared" si="0"/>
        <v>92.6</v>
      </c>
      <c r="E11" s="52">
        <v>2600</v>
      </c>
      <c r="F11" s="52">
        <v>2299</v>
      </c>
      <c r="G11" s="50">
        <f t="shared" si="1"/>
        <v>88.4</v>
      </c>
      <c r="H11" s="56"/>
      <c r="I11" s="55"/>
    </row>
    <row r="12" spans="1:9" ht="58.5" customHeight="1">
      <c r="A12" s="44" t="s">
        <v>30</v>
      </c>
      <c r="B12" s="52">
        <v>1885</v>
      </c>
      <c r="C12" s="52">
        <v>1834</v>
      </c>
      <c r="D12" s="49">
        <f t="shared" si="0"/>
        <v>97.3</v>
      </c>
      <c r="E12" s="52">
        <v>1469</v>
      </c>
      <c r="F12" s="52">
        <v>1343</v>
      </c>
      <c r="G12" s="50">
        <f t="shared" si="1"/>
        <v>91.4</v>
      </c>
      <c r="H12" s="56"/>
      <c r="I12" s="55"/>
    </row>
    <row r="13" spans="1:9" ht="30.75" customHeight="1">
      <c r="A13" s="44" t="s">
        <v>6</v>
      </c>
      <c r="B13" s="52">
        <v>1885</v>
      </c>
      <c r="C13" s="52">
        <v>1609</v>
      </c>
      <c r="D13" s="49">
        <f t="shared" si="0"/>
        <v>85.4</v>
      </c>
      <c r="E13" s="52">
        <v>1369</v>
      </c>
      <c r="F13" s="52">
        <v>1093</v>
      </c>
      <c r="G13" s="50">
        <f t="shared" si="1"/>
        <v>79.8</v>
      </c>
      <c r="H13" s="56"/>
      <c r="I13" s="55"/>
    </row>
    <row r="14" spans="1:9" ht="82.5" customHeight="1">
      <c r="A14" s="44" t="s">
        <v>7</v>
      </c>
      <c r="B14" s="52">
        <v>4645</v>
      </c>
      <c r="C14" s="52">
        <v>4411</v>
      </c>
      <c r="D14" s="49">
        <f t="shared" si="0"/>
        <v>95</v>
      </c>
      <c r="E14" s="52">
        <v>3394</v>
      </c>
      <c r="F14" s="52">
        <v>2652</v>
      </c>
      <c r="G14" s="50">
        <f t="shared" si="1"/>
        <v>78.1</v>
      </c>
      <c r="H14" s="56"/>
      <c r="I14" s="55"/>
    </row>
    <row r="15" spans="1:9" ht="42.75" customHeight="1">
      <c r="A15" s="44" t="s">
        <v>36</v>
      </c>
      <c r="B15" s="52">
        <v>5370</v>
      </c>
      <c r="C15" s="52">
        <v>4879</v>
      </c>
      <c r="D15" s="49">
        <f t="shared" si="0"/>
        <v>90.9</v>
      </c>
      <c r="E15" s="52">
        <v>4246</v>
      </c>
      <c r="F15" s="52">
        <v>3631</v>
      </c>
      <c r="G15" s="50">
        <f t="shared" si="1"/>
        <v>85.5</v>
      </c>
      <c r="H15" s="56"/>
      <c r="I15" s="55"/>
    </row>
    <row r="16" spans="2:7" ht="18.75">
      <c r="B16" s="59"/>
      <c r="C16" s="59"/>
      <c r="D16" s="59"/>
      <c r="E16" s="59"/>
      <c r="F16" s="59"/>
      <c r="G16" s="59"/>
    </row>
    <row r="17" ht="12.75">
      <c r="B17" s="57"/>
    </row>
    <row r="18" ht="12.75">
      <c r="B18" s="57"/>
    </row>
  </sheetData>
  <sheetProtection/>
  <mergeCells count="7">
    <mergeCell ref="A1:G1"/>
    <mergeCell ref="A2:G2"/>
    <mergeCell ref="B4:C4"/>
    <mergeCell ref="D4:D5"/>
    <mergeCell ref="G4:G5"/>
    <mergeCell ref="E4:F4"/>
    <mergeCell ref="A4:A5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30"/>
  <sheetViews>
    <sheetView view="pageBreakPreview" zoomScale="90" zoomScaleNormal="75" zoomScaleSheetLayoutView="90" zoomScalePageLayoutView="0" workbookViewId="0" topLeftCell="A1">
      <selection activeCell="B9" sqref="B9:B27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16384" width="8.8515625" style="5" customWidth="1"/>
  </cols>
  <sheetData>
    <row r="1" spans="1:4" s="1" customFormat="1" ht="65.25" customHeight="1">
      <c r="A1" s="121" t="s">
        <v>187</v>
      </c>
      <c r="B1" s="121"/>
      <c r="C1" s="121"/>
      <c r="D1" s="121"/>
    </row>
    <row r="2" spans="1:4" s="1" customFormat="1" ht="19.5" customHeight="1">
      <c r="A2" s="122" t="s">
        <v>8</v>
      </c>
      <c r="B2" s="122"/>
      <c r="C2" s="122"/>
      <c r="D2" s="122"/>
    </row>
    <row r="3" spans="1:4" s="3" customFormat="1" ht="6" customHeight="1">
      <c r="A3" s="2"/>
      <c r="B3" s="2"/>
      <c r="C3" s="2"/>
      <c r="D3" s="2"/>
    </row>
    <row r="4" spans="1:4" s="3" customFormat="1" ht="20.25" customHeight="1">
      <c r="A4" s="154"/>
      <c r="B4" s="164" t="s">
        <v>39</v>
      </c>
      <c r="C4" s="165" t="s">
        <v>40</v>
      </c>
      <c r="D4" s="166" t="s">
        <v>90</v>
      </c>
    </row>
    <row r="5" spans="1:4" s="3" customFormat="1" ht="42.75" customHeight="1">
      <c r="A5" s="154"/>
      <c r="B5" s="164"/>
      <c r="C5" s="165"/>
      <c r="D5" s="166"/>
    </row>
    <row r="6" spans="1:4" s="8" customFormat="1" ht="34.5" customHeight="1">
      <c r="A6" s="25" t="s">
        <v>32</v>
      </c>
      <c r="B6" s="24">
        <f>SUM(B9:B27)</f>
        <v>3181</v>
      </c>
      <c r="C6" s="24">
        <f>SUM(C7:C27)</f>
        <v>15616</v>
      </c>
      <c r="D6" s="20">
        <f>C6/B6</f>
        <v>4.909148066645709</v>
      </c>
    </row>
    <row r="7" spans="1:4" s="8" customFormat="1" ht="24.75" customHeight="1">
      <c r="A7" s="25" t="s">
        <v>38</v>
      </c>
      <c r="B7" s="82" t="s">
        <v>41</v>
      </c>
      <c r="C7" s="14">
        <v>3563</v>
      </c>
      <c r="D7" s="20" t="s">
        <v>41</v>
      </c>
    </row>
    <row r="8" spans="1:4" s="8" customFormat="1" ht="31.5" customHeight="1">
      <c r="A8" s="27" t="s">
        <v>9</v>
      </c>
      <c r="B8" s="82"/>
      <c r="C8" s="20"/>
      <c r="D8" s="20"/>
    </row>
    <row r="9" spans="1:4" ht="36" customHeight="1">
      <c r="A9" s="22" t="s">
        <v>10</v>
      </c>
      <c r="B9" s="83">
        <v>1211</v>
      </c>
      <c r="C9" s="83">
        <v>4786</v>
      </c>
      <c r="D9" s="20">
        <f aca="true" t="shared" si="0" ref="D9:D27">C9/B9</f>
        <v>3.952105697770438</v>
      </c>
    </row>
    <row r="10" spans="1:4" ht="35.25" customHeight="1">
      <c r="A10" s="22" t="s">
        <v>11</v>
      </c>
      <c r="B10" s="80">
        <v>6</v>
      </c>
      <c r="C10" s="80">
        <v>39</v>
      </c>
      <c r="D10" s="20">
        <f t="shared" si="0"/>
        <v>6.5</v>
      </c>
    </row>
    <row r="11" spans="1:4" s="11" customFormat="1" ht="20.25" customHeight="1">
      <c r="A11" s="22" t="s">
        <v>12</v>
      </c>
      <c r="B11" s="80">
        <v>363</v>
      </c>
      <c r="C11" s="80">
        <v>901</v>
      </c>
      <c r="D11" s="20">
        <f t="shared" si="0"/>
        <v>2.482093663911846</v>
      </c>
    </row>
    <row r="12" spans="1:4" ht="36" customHeight="1">
      <c r="A12" s="22" t="s">
        <v>13</v>
      </c>
      <c r="B12" s="80">
        <v>126</v>
      </c>
      <c r="C12" s="80">
        <v>150</v>
      </c>
      <c r="D12" s="20">
        <f t="shared" si="0"/>
        <v>1.1904761904761905</v>
      </c>
    </row>
    <row r="13" spans="1:4" ht="30" customHeight="1">
      <c r="A13" s="22" t="s">
        <v>14</v>
      </c>
      <c r="B13" s="80">
        <v>56</v>
      </c>
      <c r="C13" s="80">
        <v>92</v>
      </c>
      <c r="D13" s="20">
        <f t="shared" si="0"/>
        <v>1.6428571428571428</v>
      </c>
    </row>
    <row r="14" spans="1:4" ht="19.5" customHeight="1">
      <c r="A14" s="22" t="s">
        <v>15</v>
      </c>
      <c r="B14" s="80">
        <v>85</v>
      </c>
      <c r="C14" s="80">
        <v>324</v>
      </c>
      <c r="D14" s="20">
        <f t="shared" si="0"/>
        <v>3.8117647058823527</v>
      </c>
    </row>
    <row r="15" spans="1:4" ht="32.25" customHeight="1">
      <c r="A15" s="22" t="s">
        <v>16</v>
      </c>
      <c r="B15" s="80">
        <v>254</v>
      </c>
      <c r="C15" s="80">
        <v>1498</v>
      </c>
      <c r="D15" s="20">
        <f t="shared" si="0"/>
        <v>5.897637795275591</v>
      </c>
    </row>
    <row r="16" spans="1:4" ht="34.5" customHeight="1">
      <c r="A16" s="22" t="s">
        <v>17</v>
      </c>
      <c r="B16" s="80">
        <v>232</v>
      </c>
      <c r="C16" s="80">
        <v>755</v>
      </c>
      <c r="D16" s="20">
        <f t="shared" si="0"/>
        <v>3.2543103448275863</v>
      </c>
    </row>
    <row r="17" spans="1:4" ht="35.25" customHeight="1">
      <c r="A17" s="22" t="s">
        <v>18</v>
      </c>
      <c r="B17" s="80">
        <v>68</v>
      </c>
      <c r="C17" s="80">
        <v>248</v>
      </c>
      <c r="D17" s="20">
        <f t="shared" si="0"/>
        <v>3.6470588235294117</v>
      </c>
    </row>
    <row r="18" spans="1:4" ht="24" customHeight="1">
      <c r="A18" s="22" t="s">
        <v>19</v>
      </c>
      <c r="B18" s="80">
        <v>31</v>
      </c>
      <c r="C18" s="80">
        <v>100</v>
      </c>
      <c r="D18" s="20">
        <f t="shared" si="0"/>
        <v>3.225806451612903</v>
      </c>
    </row>
    <row r="19" spans="1:4" ht="17.25" customHeight="1">
      <c r="A19" s="22" t="s">
        <v>20</v>
      </c>
      <c r="B19" s="80">
        <v>28</v>
      </c>
      <c r="C19" s="80">
        <v>218</v>
      </c>
      <c r="D19" s="20">
        <f t="shared" si="0"/>
        <v>7.785714285714286</v>
      </c>
    </row>
    <row r="20" spans="1:4" ht="18" customHeight="1">
      <c r="A20" s="22" t="s">
        <v>21</v>
      </c>
      <c r="B20" s="80">
        <v>10</v>
      </c>
      <c r="C20" s="80">
        <v>70</v>
      </c>
      <c r="D20" s="20">
        <f t="shared" si="0"/>
        <v>7</v>
      </c>
    </row>
    <row r="21" spans="1:4" ht="32.25" customHeight="1">
      <c r="A21" s="22" t="s">
        <v>22</v>
      </c>
      <c r="B21" s="80">
        <v>57</v>
      </c>
      <c r="C21" s="80">
        <v>212</v>
      </c>
      <c r="D21" s="20">
        <f t="shared" si="0"/>
        <v>3.719298245614035</v>
      </c>
    </row>
    <row r="22" spans="1:4" ht="35.25" customHeight="1">
      <c r="A22" s="22" t="s">
        <v>23</v>
      </c>
      <c r="B22" s="80">
        <v>49</v>
      </c>
      <c r="C22" s="80">
        <v>236</v>
      </c>
      <c r="D22" s="20">
        <f t="shared" si="0"/>
        <v>4.816326530612245</v>
      </c>
    </row>
    <row r="23" spans="1:4" ht="33" customHeight="1">
      <c r="A23" s="22" t="s">
        <v>24</v>
      </c>
      <c r="B23" s="80">
        <v>212</v>
      </c>
      <c r="C23" s="80">
        <v>1501</v>
      </c>
      <c r="D23" s="20">
        <f t="shared" si="0"/>
        <v>7.080188679245283</v>
      </c>
    </row>
    <row r="24" spans="1:4" ht="19.5" customHeight="1">
      <c r="A24" s="22" t="s">
        <v>25</v>
      </c>
      <c r="B24" s="80">
        <v>139</v>
      </c>
      <c r="C24" s="80">
        <v>274</v>
      </c>
      <c r="D24" s="20">
        <f t="shared" si="0"/>
        <v>1.9712230215827338</v>
      </c>
    </row>
    <row r="25" spans="1:4" ht="30.75" customHeight="1">
      <c r="A25" s="22" t="s">
        <v>26</v>
      </c>
      <c r="B25" s="80">
        <v>176</v>
      </c>
      <c r="C25" s="80">
        <v>491</v>
      </c>
      <c r="D25" s="20">
        <f t="shared" si="0"/>
        <v>2.789772727272727</v>
      </c>
    </row>
    <row r="26" spans="1:4" ht="30.75" customHeight="1">
      <c r="A26" s="22" t="s">
        <v>27</v>
      </c>
      <c r="B26" s="80">
        <v>63</v>
      </c>
      <c r="C26" s="80">
        <v>56</v>
      </c>
      <c r="D26" s="20">
        <f t="shared" si="0"/>
        <v>0.8888888888888888</v>
      </c>
    </row>
    <row r="27" spans="1:4" ht="22.5" customHeight="1">
      <c r="A27" s="22" t="s">
        <v>28</v>
      </c>
      <c r="B27" s="80">
        <v>15</v>
      </c>
      <c r="C27" s="80">
        <v>102</v>
      </c>
      <c r="D27" s="20">
        <f t="shared" si="0"/>
        <v>6.8</v>
      </c>
    </row>
    <row r="28" spans="1:4" ht="21.75" customHeight="1">
      <c r="A28" s="163"/>
      <c r="B28" s="163"/>
      <c r="C28" s="6"/>
      <c r="D28" s="6"/>
    </row>
    <row r="29" spans="1:4" ht="12.75">
      <c r="A29" s="6"/>
      <c r="B29" s="6"/>
      <c r="C29" s="6"/>
      <c r="D29" s="6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2019-03-04T13:03:20Z</cp:lastPrinted>
  <dcterms:created xsi:type="dcterms:W3CDTF">2006-09-16T00:00:00Z</dcterms:created>
  <dcterms:modified xsi:type="dcterms:W3CDTF">2019-04-11T07:36:03Z</dcterms:modified>
  <cp:category/>
  <cp:version/>
  <cp:contentType/>
  <cp:contentStatus/>
</cp:coreProperties>
</file>